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6" yWindow="540" windowWidth="15096" windowHeight="6408" activeTab="1"/>
  </bookViews>
  <sheets>
    <sheet name="Sheet1" sheetId="13" r:id="rId1"/>
    <sheet name="Requirement list" sheetId="1" r:id="rId2"/>
    <sheet name="3 months" sheetId="4" state="hidden" r:id="rId3"/>
    <sheet name="6 months" sheetId="7" state="hidden" r:id="rId4"/>
    <sheet name="9 months" sheetId="6" state="hidden" r:id="rId5"/>
    <sheet name="12 months" sheetId="5" state="hidden" r:id="rId6"/>
    <sheet name="Expired Contracts" sheetId="2" state="hidden" r:id="rId7"/>
  </sheets>
  <definedNames>
    <definedName name="_xlnm.Print_Area" localSheetId="5">'12 months'!$A$1:$O$72</definedName>
    <definedName name="_xlnm.Print_Area" localSheetId="2">'3 months'!$A$1:$M$102</definedName>
    <definedName name="_xlnm.Print_Area" localSheetId="3">'6 months'!$A$1:$M$154</definedName>
    <definedName name="_xlnm.Print_Area" localSheetId="4">'9 months'!$A$1:$M$79</definedName>
    <definedName name="_xlnm.Print_Area" localSheetId="6">'Expired Contracts'!$A$1:$M$51</definedName>
    <definedName name="_xlnm.Print_Area" localSheetId="1">'Requirement list'!$A$1:$Y$1101</definedName>
    <definedName name="_xlnm.Print_Titles" localSheetId="1">'Requirement list'!$1:$3</definedName>
    <definedName name="_xlnm.Print_Titles" localSheetId="2">'3 months'!$1:$2</definedName>
    <definedName name="_xlnm.Print_Titles" localSheetId="3">'6 months'!$1:$2</definedName>
    <definedName name="_xlnm.Print_Titles" localSheetId="4">'9 months'!$1:$2</definedName>
    <definedName name="_xlnm.Print_Titles" localSheetId="5">'12 months'!$1:$2</definedName>
    <definedName name="_xlnm.Print_Titles" localSheetId="6">'Expired Contracts'!$1:$2</definedName>
  </definedNames>
  <calcPr calcId="145621"/>
  <pivotCaches>
    <pivotCache cacheId="0" r:id="rId8"/>
  </pivotCaches>
</workbook>
</file>

<file path=xl/sharedStrings.xml><?xml version="1.0" encoding="utf-8"?>
<sst xmlns="http://schemas.openxmlformats.org/spreadsheetml/2006/main" count="9550" uniqueCount="3365">
  <si>
    <t>Emergency Generators Repair, Maintenance and Installation</t>
  </si>
  <si>
    <t>TEAM Services Corporation</t>
  </si>
  <si>
    <t>Furnish &amp; Deliver Authentic Korean Meals</t>
  </si>
  <si>
    <t>Mechanical Joint Ductile Iron Pipe  (DPW-WW)</t>
  </si>
  <si>
    <t>Baltimore Lock and Hardware, Inc.</t>
  </si>
  <si>
    <t>Structural Maintenance and Dredging at Inner Harbor</t>
  </si>
  <si>
    <t>McLean Contracting Company</t>
  </si>
  <si>
    <t>Tele-tector of Maryland</t>
  </si>
  <si>
    <t>Electric Motor Repair Co.</t>
  </si>
  <si>
    <t>Sewer Line Chemical Root Control Application (DPW)</t>
  </si>
  <si>
    <t>Duke's Root Control</t>
  </si>
  <si>
    <t>Ziegler</t>
  </si>
  <si>
    <t>Graybar Electric Co.</t>
  </si>
  <si>
    <t>Ideal Electrical Supply</t>
  </si>
  <si>
    <t>B50000692</t>
  </si>
  <si>
    <t>Courtroom Telephonic Appearance System</t>
  </si>
  <si>
    <t>Construction Equipment Rental Services (Various)</t>
  </si>
  <si>
    <t>NOTES</t>
  </si>
  <si>
    <t>Latest Award Amount</t>
  </si>
  <si>
    <t>Post to Web?
(Y/N)</t>
  </si>
  <si>
    <t>MBE/WBE % Commitment</t>
  </si>
  <si>
    <t>Title</t>
  </si>
  <si>
    <t>WBE</t>
  </si>
  <si>
    <t>MBE</t>
  </si>
  <si>
    <t xml:space="preserve">Buyer 
Name </t>
  </si>
  <si>
    <r>
      <t xml:space="preserve">Contract No.
</t>
    </r>
    <r>
      <rPr>
        <sz val="6"/>
        <rFont val="Arial"/>
        <family val="2"/>
      </rPr>
      <t>6000 = Selected
7000 = Competitive
8000 = Sole Source
9000 = Emergency</t>
    </r>
  </si>
  <si>
    <t>Current End 
Date</t>
  </si>
  <si>
    <t>Latest B/E Approval Date</t>
  </si>
  <si>
    <t>Renewable Options Remaining</t>
  </si>
  <si>
    <t>Vendor(s) Name</t>
  </si>
  <si>
    <t>Master Blanket Number</t>
  </si>
  <si>
    <t>CITIBUY</t>
  </si>
  <si>
    <t>Current Start Date</t>
  </si>
  <si>
    <t>Cole</t>
  </si>
  <si>
    <t>06000</t>
  </si>
  <si>
    <t>Janitorial Services (Library Branch #5 &amp; 42)</t>
  </si>
  <si>
    <t>3 x 1 yr</t>
  </si>
  <si>
    <t>Atlantic Tactical, Inc</t>
  </si>
  <si>
    <t>Uniform and Locker and Laundry Service</t>
  </si>
  <si>
    <t>P509184</t>
  </si>
  <si>
    <t>B50001019</t>
  </si>
  <si>
    <t>457 Deferred Compensation Plan Services (Finance)</t>
  </si>
  <si>
    <t>Great-West Life &amp; Annuity Insurance</t>
  </si>
  <si>
    <t>Citizen's Pharmacy</t>
  </si>
  <si>
    <t>2 x 1 yr</t>
  </si>
  <si>
    <t>4 x 1 yr</t>
  </si>
  <si>
    <t>08000</t>
  </si>
  <si>
    <t>Martins, Inc.</t>
  </si>
  <si>
    <t>Trustworthy Staffing Solutions</t>
  </si>
  <si>
    <t>Suburban Sales &amp; Rental, Inc.</t>
  </si>
  <si>
    <t>BP-06059</t>
  </si>
  <si>
    <t>07000</t>
  </si>
  <si>
    <t>Maryland Fire Equipment</t>
  </si>
  <si>
    <t>Frank Quinn Company</t>
  </si>
  <si>
    <t>Various</t>
  </si>
  <si>
    <t>Baltimore Auto Supply</t>
  </si>
  <si>
    <t>F.F. and A. Jacobs &amp; Sons</t>
  </si>
  <si>
    <t xml:space="preserve">Motion Industries </t>
  </si>
  <si>
    <t>Anne Arundel Veterinary Hospital</t>
  </si>
  <si>
    <t>Middleton &amp; Meads Company, Inc.</t>
  </si>
  <si>
    <t>Howard Uniform Company</t>
  </si>
  <si>
    <t>Johnson &amp; Towers</t>
  </si>
  <si>
    <t>OEM Parts and Service for Toro Equipment</t>
  </si>
  <si>
    <t>Harbor Truck Sales &amp; Service T/A Baltimore Freightliner</t>
  </si>
  <si>
    <t>P509294</t>
  </si>
  <si>
    <t>Bob Bell Automotive Group</t>
  </si>
  <si>
    <t>O'Donnell Honda</t>
  </si>
  <si>
    <t>B50001398</t>
  </si>
  <si>
    <t>Actuarial Valuation Services for Post Employment Benefits (HR)</t>
  </si>
  <si>
    <t>Hay Group, Inc.</t>
  </si>
  <si>
    <t>Tyrrelltech, Inc.</t>
  </si>
  <si>
    <t>B50001427</t>
  </si>
  <si>
    <t>Aftermarket Parts and Supplies for Cars and Light Trucks (FLEET)</t>
  </si>
  <si>
    <t>2 x2 yr</t>
  </si>
  <si>
    <t>Uni-Select USA, Inc.</t>
  </si>
  <si>
    <t>Fleetpride, Inc.</t>
  </si>
  <si>
    <t>Salvo Limited Partnership</t>
  </si>
  <si>
    <t>Service Parts dba Papa Auto Parts</t>
  </si>
  <si>
    <t>Jesco, Inc.</t>
  </si>
  <si>
    <t>Crovato Products &amp; Service</t>
  </si>
  <si>
    <t xml:space="preserve">All Car Leasing dba Nextcar </t>
  </si>
  <si>
    <t>P514090</t>
  </si>
  <si>
    <t>Willis of Maryland, Inc.</t>
  </si>
  <si>
    <t>Skalar Consumable Parts</t>
  </si>
  <si>
    <t>SHI International Corporation</t>
  </si>
  <si>
    <t xml:space="preserve">Efficiency Enterprises of MD, LLC </t>
  </si>
  <si>
    <t>Security Equipment Company</t>
  </si>
  <si>
    <t>Johns Eastern Company, Inc</t>
  </si>
  <si>
    <t>1 x 2 yr</t>
  </si>
  <si>
    <t>Glasmyer</t>
  </si>
  <si>
    <t>5 x 1 yr</t>
  </si>
  <si>
    <t>ADP, Inc.</t>
  </si>
  <si>
    <t>Full Circle Solutions, Inc.</t>
  </si>
  <si>
    <t>N/A</t>
  </si>
  <si>
    <t>M &amp; T Bank</t>
  </si>
  <si>
    <t>B50000452</t>
  </si>
  <si>
    <t>Health Maintenance Organization (HMO)   (HR)</t>
  </si>
  <si>
    <t>Kaiser Permanente</t>
  </si>
  <si>
    <t>United Healthcare</t>
  </si>
  <si>
    <t>Health Maintenance Organization (POS)   (HR)</t>
  </si>
  <si>
    <t>B50000455</t>
  </si>
  <si>
    <t>Citizens Pharmacy</t>
  </si>
  <si>
    <t>B50000746</t>
  </si>
  <si>
    <t>On-Line Tax Sale Auction Service  (Treasury)</t>
  </si>
  <si>
    <t>Grant Street Group</t>
  </si>
  <si>
    <t>2 x 2 yr</t>
  </si>
  <si>
    <t>Mercy Medical Center</t>
  </si>
  <si>
    <t>Co-op Supplies for Maintenance, Repair and Operations</t>
  </si>
  <si>
    <t>1 x 5 yr</t>
  </si>
  <si>
    <t>BP-07150</t>
  </si>
  <si>
    <t>Prescription Drug Program (Employee) (HR)</t>
  </si>
  <si>
    <t>BP-07194</t>
  </si>
  <si>
    <t>PPO Medical Insurance (Employee) (HR)</t>
  </si>
  <si>
    <t>BP-07196</t>
  </si>
  <si>
    <t>Lock Box Service (Treasury)</t>
  </si>
  <si>
    <t>Merkle Response Services</t>
  </si>
  <si>
    <t>Workers Compensation Claims Administration (HR)</t>
  </si>
  <si>
    <t>Dunbar Armored, Inc.</t>
  </si>
  <si>
    <t>Schneider Laboratories, Inc.</t>
  </si>
  <si>
    <t>Aetna Health Holdings</t>
  </si>
  <si>
    <t>Gough</t>
  </si>
  <si>
    <t>Lindenmeyr Munroe</t>
  </si>
  <si>
    <t>Frank Parsons Paper</t>
  </si>
  <si>
    <t>Crown Security System, Inc.</t>
  </si>
  <si>
    <t>Library Binding Services (Library)</t>
  </si>
  <si>
    <t>Wert Bookbinding, Inc</t>
  </si>
  <si>
    <t>Best Battery Company, Inc</t>
  </si>
  <si>
    <t xml:space="preserve">OEM and Remanufactured Toner and Ink Cartridges </t>
  </si>
  <si>
    <t>Rudolph's Office &amp; Computer Supply, Inc.</t>
  </si>
  <si>
    <t xml:space="preserve">                                                                  </t>
  </si>
  <si>
    <t>Macer</t>
  </si>
  <si>
    <t>Bey</t>
  </si>
  <si>
    <t>Marcon Engineering Services</t>
  </si>
  <si>
    <t>One Call Concept Locating Services, Inc.</t>
  </si>
  <si>
    <t>Key Risk Management</t>
  </si>
  <si>
    <t>Parry</t>
  </si>
  <si>
    <t>Rudolph's Office &amp; Computer Supply</t>
  </si>
  <si>
    <t>HD Supply Waterworks, LTD</t>
  </si>
  <si>
    <t>Mueller Company</t>
  </si>
  <si>
    <t>2 x 1 yr.</t>
  </si>
  <si>
    <t>Maintenance Service for Quest Juvenile Case Mgt. System</t>
  </si>
  <si>
    <t>Gottlieb &amp; Wertz, Inc.</t>
  </si>
  <si>
    <t>Printing Matters, LLC</t>
  </si>
  <si>
    <t>Ready</t>
  </si>
  <si>
    <t>P508992</t>
  </si>
  <si>
    <t>Fireline Corporation</t>
  </si>
  <si>
    <t>New Holland OEM Parts &amp; Service (DPW)</t>
  </si>
  <si>
    <t>Automotive Starters and Alternators  (Fleet)</t>
  </si>
  <si>
    <t>Transportation, Cremation and Disposal of Animal Carcasses (Health)</t>
  </si>
  <si>
    <t>Insurance Broker of Record Services (Finance)</t>
  </si>
  <si>
    <t>OEM Repair Service for Chrysler Vehicles</t>
  </si>
  <si>
    <t>Heritage Chrysler Jeep</t>
  </si>
  <si>
    <t>Laboratory Services - Lead Testing  (Health)</t>
  </si>
  <si>
    <t>Janitorial Services Branch #14 (Library)</t>
  </si>
  <si>
    <t>Janitorial Services Branch #10 &amp; 22  (Library)</t>
  </si>
  <si>
    <t>Automotive Paints and Supplies  (DPW-Fleet)</t>
  </si>
  <si>
    <t>Multiparts and Services</t>
  </si>
  <si>
    <t>Automotive Radiators &amp; Heaters (Fleet)</t>
  </si>
  <si>
    <t>3 x 2 yr</t>
  </si>
  <si>
    <t>Skalar, Inc.</t>
  </si>
  <si>
    <t>Brass Fittings (DPW)</t>
  </si>
  <si>
    <t>OEM  Parts and Service for Bobcat Equipment</t>
  </si>
  <si>
    <t>B50000817</t>
  </si>
  <si>
    <t>Holabird Enterprises of Maryland, Inc t/a Transtech Transmission Center</t>
  </si>
  <si>
    <t>2 x 1</t>
  </si>
  <si>
    <t>Roll-Off Container Rehab &amp; Repair</t>
  </si>
  <si>
    <t>Belair Road Supply Co.</t>
  </si>
  <si>
    <t>Smith-Blair, Inc.</t>
  </si>
  <si>
    <t>Alban Tractor Co.</t>
  </si>
  <si>
    <t>Safeware, Inc.</t>
  </si>
  <si>
    <t>Repair of Air Operated Tools</t>
  </si>
  <si>
    <t>Patuxent Materials, Inc.</t>
  </si>
  <si>
    <t>Motorola, Inc.</t>
  </si>
  <si>
    <t>Allied Contractors, Inc.</t>
  </si>
  <si>
    <t>Water Bill Envelopes (DPW-W/WW)</t>
  </si>
  <si>
    <t>Summer Food Service Program for Children (DHCD)</t>
  </si>
  <si>
    <t>Maryland State Contract Number 050B7800015</t>
  </si>
  <si>
    <t>Schreiber Translations, Inc.</t>
  </si>
  <si>
    <t>Translation Services (Written Translation Services)
Mayor's Office and Police Department</t>
  </si>
  <si>
    <t>Utility Relocate/Marking and Related Work</t>
  </si>
  <si>
    <t>O.E.M. Parts and Service for Elgin Sweepers and Vactor Sewer Vacs  (Fleet)</t>
  </si>
  <si>
    <t>B50000984</t>
  </si>
  <si>
    <t>Installation, Repair and Maintenance for Commercial Security Alarm &amp; Fire Protection System (Various)</t>
  </si>
  <si>
    <t>2 x 5 yrs</t>
  </si>
  <si>
    <t>OEM Parts and Service for John Deere Equipment (Fleet)</t>
  </si>
  <si>
    <t>Hawkeye Construction, LLC</t>
  </si>
  <si>
    <t>Civic Works, Inc.</t>
  </si>
  <si>
    <t>Comprehensive Housing Assistance, Inc.</t>
  </si>
  <si>
    <t xml:space="preserve">Northeast Energy Services </t>
  </si>
  <si>
    <t>B50001080</t>
  </si>
  <si>
    <t>Office Moving and Related Work (Various)</t>
  </si>
  <si>
    <t>Walters Relocation, inc.</t>
  </si>
  <si>
    <t>Geiger Pump and Equipment</t>
  </si>
  <si>
    <t>Windows and Trusses Cleaning and Washing (Various)</t>
  </si>
  <si>
    <t>C. N. Robinson Lighting Supply Co.</t>
  </si>
  <si>
    <t>Ferguson Enterprises, Inc.</t>
  </si>
  <si>
    <t>Industrial Cleaning &amp; Related Work (Various)</t>
  </si>
  <si>
    <t>W.W. Grainger, Inc</t>
  </si>
  <si>
    <t>BP-07136</t>
  </si>
  <si>
    <t>Audio/Video Services (Baltimore Convention Center)</t>
  </si>
  <si>
    <t>Projection Presentation Technology (PPT)</t>
  </si>
  <si>
    <t>Coalition To End Childhood Lead Poisoning, Inc.</t>
  </si>
  <si>
    <t>SMG</t>
  </si>
  <si>
    <t>Vasavada</t>
  </si>
  <si>
    <t>B50001050</t>
  </si>
  <si>
    <t>Manage and Operate the Food and Beverage Service for the Baltimore Convention Center</t>
  </si>
  <si>
    <t>Heating Oil</t>
  </si>
  <si>
    <t xml:space="preserve">Hydrant Locks </t>
  </si>
  <si>
    <t>McGard, LLC, Special Products Division</t>
  </si>
  <si>
    <t>BP-07105</t>
  </si>
  <si>
    <t>Local Government Integrated Financial Systems (Finance)</t>
  </si>
  <si>
    <t>Tipco Technologies, Inc.</t>
  </si>
  <si>
    <t>REVENUE</t>
  </si>
  <si>
    <t>1 x 2 yrs</t>
  </si>
  <si>
    <t>Liquid Oxygen</t>
  </si>
  <si>
    <t>Pitney Bowes Global financial Services, LLC</t>
  </si>
  <si>
    <t>Univar USA, Inc.</t>
  </si>
  <si>
    <t>P501329</t>
  </si>
  <si>
    <t>Kone, Inc.</t>
  </si>
  <si>
    <t>Waste Equipment Sales and Service, LLC</t>
  </si>
  <si>
    <t>E. J. Ward, Inc.</t>
  </si>
  <si>
    <t>Contract No.
6000 = Selected
7000 = Competitive
8000 = Sole Source
9000 = Emergency</t>
  </si>
  <si>
    <t>P514336</t>
  </si>
  <si>
    <t>Cost Allocation Accounting Plan</t>
  </si>
  <si>
    <t>Cost Plans Plus, LLC</t>
  </si>
  <si>
    <t>OEM Parts &amp; Service for FUSO Mitsubishi Trucks (FLEET)</t>
  </si>
  <si>
    <t>Calmi Electric Company</t>
  </si>
  <si>
    <t>STIHL Landscaping Equipment and Replacement Parts</t>
  </si>
  <si>
    <t>Bentley WaterCAD Perpetual Licenses</t>
  </si>
  <si>
    <t>Bentley Systems, Inc.</t>
  </si>
  <si>
    <t>McKesson Medical and Surgical Co.</t>
  </si>
  <si>
    <t>Litecast Ethernet Maintenance Upgrade (MOIT)</t>
  </si>
  <si>
    <t>Selectron Technologies, Inc.</t>
  </si>
  <si>
    <t>Nightmare Graphics</t>
  </si>
  <si>
    <t>KidSmart Software Company</t>
  </si>
  <si>
    <t>Martin Supply, Inc.</t>
  </si>
  <si>
    <t>Clean Harbors Environmental Services, inc.</t>
  </si>
  <si>
    <t>Revolution Traffic Cones</t>
  </si>
  <si>
    <t>B50001415</t>
  </si>
  <si>
    <t>Body Shop Repair Service (FLEET)</t>
  </si>
  <si>
    <t>Valley Chevrolet, UC t/a Fox Chevrolet Timonium</t>
  </si>
  <si>
    <t>Beaver's auto Body Repair Center, Inc</t>
  </si>
  <si>
    <t>R &amp; E Body &amp; Paint, Inc</t>
  </si>
  <si>
    <t>1 x 3 Yr</t>
  </si>
  <si>
    <t>OEM Parts &amp; Services for Case Construction Equipment</t>
  </si>
  <si>
    <t xml:space="preserve">Folcomer Equipment </t>
  </si>
  <si>
    <t>Lorenz, Inc.</t>
  </si>
  <si>
    <t>OEM Parts as required for Elkin Cement Mixers (Fleet)</t>
  </si>
  <si>
    <t>Armored Transport Services (Various)</t>
  </si>
  <si>
    <t xml:space="preserve"> IVR System Upgrades, Support and Licenses (Finance)</t>
  </si>
  <si>
    <t>Systems Integration, Inc.</t>
  </si>
  <si>
    <t>T &amp; J Jeong</t>
  </si>
  <si>
    <t>OEM Parts and Service for Altec Bucket Trucks  (Fleet)</t>
  </si>
  <si>
    <t>Altec, Inc.</t>
  </si>
  <si>
    <t>Vehicle Upholstery Service (Fleet)</t>
  </si>
  <si>
    <t>Corelli, Inc.</t>
  </si>
  <si>
    <t>Waste Equipment Sales &amp; Service, LLC</t>
  </si>
  <si>
    <t>Anchor Bay East Marina</t>
  </si>
  <si>
    <t>FIRST REMINDER SENT DATE</t>
  </si>
  <si>
    <t>SECOND REMINDER SENT DATE</t>
  </si>
  <si>
    <t>AGENCY RESPONSE DATE</t>
  </si>
  <si>
    <t>Maryland Industrial Trucks, Inc.</t>
  </si>
  <si>
    <t>Furnish and Deliver Chlorination and De-Chlorination Parts</t>
  </si>
  <si>
    <t>Kershner Environmental Technologies, LLC</t>
  </si>
  <si>
    <t>OEM Parts and Service for Mack Trucks</t>
  </si>
  <si>
    <t>Moving Services for Lead Abatement Program</t>
  </si>
  <si>
    <t>1 x 1 yr</t>
  </si>
  <si>
    <t>C &amp; W Body &amp; Fender Shop, Inc.</t>
  </si>
  <si>
    <t>Herman Born &amp; Sons, Inc.</t>
  </si>
  <si>
    <t>Linthicum-Ferndale Auto Body, LLC</t>
  </si>
  <si>
    <t>O.E.M. Parts and Service for JCB and Lee Boy Equipment (Gen. Serv.)</t>
  </si>
  <si>
    <t>Agilent Technologies</t>
  </si>
  <si>
    <t>Oluwasuji</t>
  </si>
  <si>
    <t>Good Shepard Septic Services, Inc.</t>
  </si>
  <si>
    <t>Automotive Hardware:  Fasteners, Nuts &amp; Bolts, Etc. (FLEET)</t>
  </si>
  <si>
    <t>P510977</t>
  </si>
  <si>
    <t>P510978</t>
  </si>
  <si>
    <t>Health Maintenance Organization (HMO) (HR)</t>
  </si>
  <si>
    <t>Provide Various Cuts, Types, and Weights of Paper  (PRINT SHOP ONLY)</t>
  </si>
  <si>
    <t>Shannon-Baum Signs, Inc.</t>
  </si>
  <si>
    <t>Hydraulic Hoses and Fittings</t>
  </si>
  <si>
    <t>IPT, LLC d/b/a Paylock</t>
  </si>
  <si>
    <t>Printing Services/Pre-Qualification    (BOP-Print Shop only)</t>
  </si>
  <si>
    <t>Printing Services/Pre-Qualification    (BOP -Print Shop only)</t>
  </si>
  <si>
    <t>Printing Services/Pre-Qualification    (BOP-Print shop only)</t>
  </si>
  <si>
    <t>B50001251</t>
  </si>
  <si>
    <t>Parking Meter Coin Collection Service (Treasury)</t>
  </si>
  <si>
    <t>Republic Parking Systems</t>
  </si>
  <si>
    <t>Janitorial Services Branch #8</t>
  </si>
  <si>
    <t xml:space="preserve">Pea Gravel  </t>
  </si>
  <si>
    <t>Nestle Waters North America d/b/a Deer Park</t>
  </si>
  <si>
    <t>Xerox Corporation</t>
  </si>
  <si>
    <t>P511826</t>
  </si>
  <si>
    <t>P510567</t>
  </si>
  <si>
    <t>B50001175</t>
  </si>
  <si>
    <t>Provide Loan Servicing (DHCD and FINANCE)</t>
  </si>
  <si>
    <t>AmeriNational Community Services, Inc.</t>
  </si>
  <si>
    <t>2 x 5 yrs.</t>
  </si>
  <si>
    <t>Kuehne Chemical Co. Inc.</t>
  </si>
  <si>
    <t>Provide Pest Control Services to Various COB Buildings</t>
  </si>
  <si>
    <t>Various Batteries</t>
  </si>
  <si>
    <t>P510975</t>
  </si>
  <si>
    <t>P510971</t>
  </si>
  <si>
    <t>P510974</t>
  </si>
  <si>
    <t>P511396</t>
  </si>
  <si>
    <t>B50000757</t>
  </si>
  <si>
    <t>P508321</t>
  </si>
  <si>
    <t>PNC Bank</t>
  </si>
  <si>
    <t>Small Purchase Credit Card- BOP</t>
  </si>
  <si>
    <t>Couplings</t>
  </si>
  <si>
    <t>Gen-Probe, Inc.</t>
  </si>
  <si>
    <t>P511583</t>
  </si>
  <si>
    <t>FleetPride, Inc.</t>
  </si>
  <si>
    <t>Steel Products  (Fleet)</t>
  </si>
  <si>
    <t>P508532</t>
  </si>
  <si>
    <t>Shop Towels/Wiping Cloths (Fleet)</t>
  </si>
  <si>
    <t>Snow and ice Removal (Library)</t>
  </si>
  <si>
    <t>Tote-It, Inc.</t>
  </si>
  <si>
    <t>Janitorial Services - Branch #7 and #13</t>
  </si>
  <si>
    <t>Pitney Bowes</t>
  </si>
  <si>
    <t>B50001328</t>
  </si>
  <si>
    <t>Milling Machine Teeth</t>
  </si>
  <si>
    <t>Tire Repair and Maintenance Supplies</t>
  </si>
  <si>
    <t>CRW Parts</t>
  </si>
  <si>
    <t>Qiagen, Inc.</t>
  </si>
  <si>
    <t>National Capitol Industries, Inc.</t>
  </si>
  <si>
    <t>-</t>
  </si>
  <si>
    <t>Steel Pipes, Valves and Fittings</t>
  </si>
  <si>
    <t>HD Supply Waterworks Ltd</t>
  </si>
  <si>
    <t>Tennant Sales and Services Company</t>
  </si>
  <si>
    <t>Germain Holdings LLC d/b/a Overlea Caterers, Inc.</t>
  </si>
  <si>
    <t>Quality Automotive Warehouse</t>
  </si>
  <si>
    <t>B50001020</t>
  </si>
  <si>
    <t>M.C. Dean, Inc</t>
  </si>
  <si>
    <t>Auditing Services (Baltimore Convention Center)</t>
  </si>
  <si>
    <t>Plastic Meter Boxes (DPW - Wastewater)</t>
  </si>
  <si>
    <t>Digicon Corporation</t>
  </si>
  <si>
    <t xml:space="preserve">Cashier Windows Software Annual Maintenance (Finance) </t>
  </si>
  <si>
    <t>2x 1 yr</t>
  </si>
  <si>
    <t>Truck Accessories</t>
  </si>
  <si>
    <t>Preventative Maintenance Service for Lifts (Convention Center)</t>
  </si>
  <si>
    <t>United Rental North America, Inc.</t>
  </si>
  <si>
    <t>OEM Parts and Service for E.J. Ward Canceivers (Fleet)</t>
  </si>
  <si>
    <t>Janitorial Services - 3411 Bank Street DHCD)</t>
  </si>
  <si>
    <t>Workplace Essentials</t>
  </si>
  <si>
    <t>Hand Free Sanitary Disposal (DGS)</t>
  </si>
  <si>
    <t>OEM Parts and Service for Ward Diesel Filters</t>
  </si>
  <si>
    <t>B50001347</t>
  </si>
  <si>
    <t xml:space="preserve">Occupational Health Clinical Services (HR)  </t>
  </si>
  <si>
    <t>Atlantic Machinery, inc</t>
  </si>
  <si>
    <t>Maintenance and Repair of Pneumatic and Electronic Controls of HVAC System at Back River</t>
  </si>
  <si>
    <t>Paper and Styrofoam Products (Library)</t>
  </si>
  <si>
    <t>Hach Company</t>
  </si>
  <si>
    <t>Creative Software Solutions, LLC</t>
  </si>
  <si>
    <t>Edlen Electrical Exhibitions Services, Inc</t>
  </si>
  <si>
    <t>Free State Reporting</t>
  </si>
  <si>
    <t>Nulinx International, Inc.</t>
  </si>
  <si>
    <t>The General Ship Repair Corporation</t>
  </si>
  <si>
    <t>St of Oregon 107-1815-09</t>
  </si>
  <si>
    <t>GovernmentJobs.com, Inc. d/b/a NEOGOV</t>
  </si>
  <si>
    <t>E-Recruitment Management Systems (HR)</t>
  </si>
  <si>
    <t>I Give Quality or Quantity floor Cleaning Service</t>
  </si>
  <si>
    <t>Snap-on Industrial Division of IDSC Holdings</t>
  </si>
  <si>
    <t>Fastenal Company</t>
  </si>
  <si>
    <t>Hilti, Inc.</t>
  </si>
  <si>
    <t>Acres Automotive, Inc</t>
  </si>
  <si>
    <t>F.W. Haxel Co.</t>
  </si>
  <si>
    <t>Environmental Systems Research Institute, Inc. (ESRI)</t>
  </si>
  <si>
    <t>Tiburon, Inc.</t>
  </si>
  <si>
    <t>Paper Lawn and Leaf Bags (CITYWIDE)</t>
  </si>
  <si>
    <t>Banner Supplies and Sewing</t>
  </si>
  <si>
    <t>Toxicity Testing</t>
  </si>
  <si>
    <t>Management of Nutritional Congregate Food Service for CARE Eating together program</t>
  </si>
  <si>
    <t>Telecommunications Systems, Inc.</t>
  </si>
  <si>
    <t>Freemire &amp; Associates, Inc.</t>
  </si>
  <si>
    <t>DOT</t>
  </si>
  <si>
    <t>MOIT</t>
  </si>
  <si>
    <t>CITYWIDE</t>
  </si>
  <si>
    <t>DPW</t>
  </si>
  <si>
    <t>BCPD</t>
  </si>
  <si>
    <t>DGS</t>
  </si>
  <si>
    <t>FLEET</t>
  </si>
  <si>
    <t>HEALTH</t>
  </si>
  <si>
    <t>REC &amp; PARKS</t>
  </si>
  <si>
    <t>DHCD</t>
  </si>
  <si>
    <t>AGING</t>
  </si>
  <si>
    <t>ANIMAL CONTROL</t>
  </si>
  <si>
    <t>TREASURY</t>
  </si>
  <si>
    <t>ELECTION</t>
  </si>
  <si>
    <t>COMPTROLLER</t>
  </si>
  <si>
    <t>HR</t>
  </si>
  <si>
    <t>FINANCE</t>
  </si>
  <si>
    <t>RISK</t>
  </si>
  <si>
    <t>BAPS</t>
  </si>
  <si>
    <t>BBMR</t>
  </si>
  <si>
    <t>BOP</t>
  </si>
  <si>
    <t>LIBRARY</t>
  </si>
  <si>
    <t>MOED</t>
  </si>
  <si>
    <t>PRINT SHOP</t>
  </si>
  <si>
    <t>MOCJ</t>
  </si>
  <si>
    <t>BCFD</t>
  </si>
  <si>
    <t>CONV. CTR</t>
  </si>
  <si>
    <t>REC. &amp; PARKS</t>
  </si>
  <si>
    <t>CIRCUIT COURT</t>
  </si>
  <si>
    <t>BCPD &amp; BCFD</t>
  </si>
  <si>
    <t>HEALTH &amp; MAYORS</t>
  </si>
  <si>
    <t>DHCD &amp; FINANCE</t>
  </si>
  <si>
    <t>BCPD &amp; SHERIFF</t>
  </si>
  <si>
    <t xml:space="preserve">Body Shop Repair Service </t>
  </si>
  <si>
    <t>Sparks Quality Fence Company</t>
  </si>
  <si>
    <t>Lehigh Outfitters, LLC</t>
  </si>
  <si>
    <t>DPW -WWW</t>
  </si>
  <si>
    <t>N. Harris Computer Corporation d/b/a System Innovators, Inc.</t>
  </si>
  <si>
    <t>Turnout Boots</t>
  </si>
  <si>
    <t>Sparkle &amp; Shine Janitorial Service</t>
  </si>
  <si>
    <t xml:space="preserve">RV/Motor Home Repairs </t>
  </si>
  <si>
    <t xml:space="preserve">Provide Maintenance for Tennant Machines </t>
  </si>
  <si>
    <t xml:space="preserve">Decorative Street Light Fixtures &amp; Poles </t>
  </si>
  <si>
    <t xml:space="preserve">Hydraulic and Welding Repair Service </t>
  </si>
  <si>
    <t xml:space="preserve">Hydraulic and Welding Repair Service  </t>
  </si>
  <si>
    <t xml:space="preserve">311 Call Center Hosting </t>
  </si>
  <si>
    <t xml:space="preserve">Furnish and Deliver Black Fill Mix  </t>
  </si>
  <si>
    <t xml:space="preserve">Construction Contract Planning and Coordination Services Software </t>
  </si>
  <si>
    <t xml:space="preserve">SCADA i-FIX Hardware &amp; Software Maintenance </t>
  </si>
  <si>
    <t xml:space="preserve">Master License Agreement (ESRI GIS software licenses, maintenance and tech support) </t>
  </si>
  <si>
    <t>Master Support Agreement (CAD software licensing, maintenance and tech support)</t>
  </si>
  <si>
    <t xml:space="preserve">Food Service for Eating Together in Baltimore Program </t>
  </si>
  <si>
    <t xml:space="preserve">Court Reporting Services </t>
  </si>
  <si>
    <t xml:space="preserve">Flexible Spending Account Admin.  </t>
  </si>
  <si>
    <t xml:space="preserve">Electrical, Compressed air &amp; Water Services </t>
  </si>
  <si>
    <t xml:space="preserve">Maintenance , Repairs and Installation of CCTV and Video Surveillance System </t>
  </si>
  <si>
    <t xml:space="preserve">Polymeric Flocculent  </t>
  </si>
  <si>
    <t xml:space="preserve">Provide Temporary Bypass Pumping System </t>
  </si>
  <si>
    <t xml:space="preserve">Testing and Repairs of Backflow Preventer Devices </t>
  </si>
  <si>
    <t xml:space="preserve">Hydrofluosilicic Acid for Water Filtration Plants </t>
  </si>
  <si>
    <t xml:space="preserve">Liquid Chlorine in One-Ton Containers </t>
  </si>
  <si>
    <t xml:space="preserve">Sulfur Dioxide Liquid in One-Ton Containers </t>
  </si>
  <si>
    <t xml:space="preserve">Ferric Chloride </t>
  </si>
  <si>
    <t xml:space="preserve">Liquid Hydrogen Peroxide </t>
  </si>
  <si>
    <t xml:space="preserve">Repair Electric Motors Up to 300 H.P. </t>
  </si>
  <si>
    <t xml:space="preserve">Provide Drain Cleaning Services   </t>
  </si>
  <si>
    <t xml:space="preserve">Hand and Power Tools </t>
  </si>
  <si>
    <t xml:space="preserve">Gasoline and Diesel Fuel </t>
  </si>
  <si>
    <t xml:space="preserve">Various Hoses and Accessories </t>
  </si>
  <si>
    <t xml:space="preserve">Cement, Mortar &amp; Concrete Mix </t>
  </si>
  <si>
    <t xml:space="preserve">Various Waterworks Repair Parts </t>
  </si>
  <si>
    <t xml:space="preserve">Lamps and Ballasts, Large and Specialty </t>
  </si>
  <si>
    <t xml:space="preserve">DeZURIK Plug Valves and Parts </t>
  </si>
  <si>
    <t xml:space="preserve">Analysis of Drinking Water </t>
  </si>
  <si>
    <t xml:space="preserve">Single Stream Recycling </t>
  </si>
  <si>
    <t xml:space="preserve">Exmark Lawn Mower OEM Parts &amp; Service </t>
  </si>
  <si>
    <t xml:space="preserve">Wemco Pump Parts </t>
  </si>
  <si>
    <t xml:space="preserve">Household Hazardous Waste Collection and Disposal </t>
  </si>
  <si>
    <t xml:space="preserve">Railroad Spikes </t>
  </si>
  <si>
    <t xml:space="preserve">Water Meter Expansion Connectors  </t>
  </si>
  <si>
    <t xml:space="preserve">Materials used for Signs, Banners, Posters, Etc. </t>
  </si>
  <si>
    <t xml:space="preserve">Ezi Robot Service Contract </t>
  </si>
  <si>
    <t xml:space="preserve">Veterinary Services (K-9)  </t>
  </si>
  <si>
    <t>CCTV Maintenance &amp; Platform Integration</t>
  </si>
  <si>
    <t xml:space="preserve">Firefighter Turnout Gear </t>
  </si>
  <si>
    <t xml:space="preserve">EMS Billing Services  </t>
  </si>
  <si>
    <t xml:space="preserve">Police Uniforms </t>
  </si>
  <si>
    <t xml:space="preserve">Evidence Tape </t>
  </si>
  <si>
    <t xml:space="preserve">Annual System Support for Laboratory Information Management System - LIMS </t>
  </si>
  <si>
    <t xml:space="preserve">Baltimore City Building Demolition </t>
  </si>
  <si>
    <t>Concrete Sidewalks and other Structural Repairs</t>
  </si>
  <si>
    <t xml:space="preserve">Paving Materials (Hot and Cold Patch) </t>
  </si>
  <si>
    <t xml:space="preserve">Construction Roll Up Signs </t>
  </si>
  <si>
    <t>Parking Enforcement (Smartboots)</t>
  </si>
  <si>
    <t>East Coast Emergency Lighting</t>
  </si>
  <si>
    <t>Debris Cleanup in Middle Branch, Canton and Fells Point</t>
  </si>
  <si>
    <t>Uni-gold HIV test Kits (Health)</t>
  </si>
  <si>
    <t>5 x 5 yr</t>
  </si>
  <si>
    <t>Budget Book/annual Maintenance and Setup Service</t>
  </si>
  <si>
    <t>Finite Matters, LTD</t>
  </si>
  <si>
    <t>All Hands fire Equipment</t>
  </si>
  <si>
    <t>Lunsford</t>
  </si>
  <si>
    <t>Janitorial Services - Branch #23</t>
  </si>
  <si>
    <t>Provide In-Home Personal Care/Homemaker Services</t>
  </si>
  <si>
    <t>Legal Files Software, Inc.</t>
  </si>
  <si>
    <t>Annual and Five Year Certifications and Inspections for Ladder Trucks</t>
  </si>
  <si>
    <t>American Test Center</t>
  </si>
  <si>
    <t>Thermoplastic Blocks</t>
  </si>
  <si>
    <t>Ennis Paints, Inc</t>
  </si>
  <si>
    <t>Plumbing Supplies and Parts</t>
  </si>
  <si>
    <t>B50001962</t>
  </si>
  <si>
    <t>School Bus and General Liability Claim Services</t>
  </si>
  <si>
    <t>Rad-57 CO-Oximeters</t>
  </si>
  <si>
    <t>Masimo Americas, Inc.</t>
  </si>
  <si>
    <t>Chesapeake Fire &amp; Rescue, Inc.</t>
  </si>
  <si>
    <t>P515422</t>
  </si>
  <si>
    <t>P515952</t>
  </si>
  <si>
    <t>P517040</t>
  </si>
  <si>
    <t>P515773</t>
  </si>
  <si>
    <t>B50001863</t>
  </si>
  <si>
    <t>2 x 2yr</t>
  </si>
  <si>
    <t>Mowing of Grass Medians</t>
  </si>
  <si>
    <t>Point Defiance Aids Project/NASEN</t>
  </si>
  <si>
    <t>Video Pipeline Inspections System Parts &amp; Service</t>
  </si>
  <si>
    <t>Chesapeake Flow Solutions, LLC</t>
  </si>
  <si>
    <t>Anchor Software, LLC</t>
  </si>
  <si>
    <t>Parts and Service for Power Pressure Washer</t>
  </si>
  <si>
    <t>McHenry Equipment, Inc.</t>
  </si>
  <si>
    <t>Biomedical Waste Pickup and Disposal</t>
  </si>
  <si>
    <t>Easter's Lock and Access Systems, Inc</t>
  </si>
  <si>
    <t>B50001893</t>
  </si>
  <si>
    <t>Life and Accidental Death and Dismemberment Insurance - Employees and Retirees</t>
  </si>
  <si>
    <t>Minnesota Life Insurance Company</t>
  </si>
  <si>
    <t>Bed Sets (Mattresses, Bed Frames and Mattress Covers)</t>
  </si>
  <si>
    <t>The Asset Store dba Overstock Outlet</t>
  </si>
  <si>
    <t>Hauling of Asphalt</t>
  </si>
  <si>
    <t>Witmer Public Safety Group</t>
  </si>
  <si>
    <t>Sewer Bricks</t>
  </si>
  <si>
    <t>Needles for Exchange Program</t>
  </si>
  <si>
    <t>Center for Emergency Medicine, Stat Medevac</t>
  </si>
  <si>
    <t>Express Scripts, Inc.</t>
  </si>
  <si>
    <t>Interactive Voice Recognition System (IVR)</t>
  </si>
  <si>
    <t>B50002000</t>
  </si>
  <si>
    <t>1 x 3 yr</t>
  </si>
  <si>
    <t>Dean</t>
  </si>
  <si>
    <t>Moore Medical</t>
  </si>
  <si>
    <t>BASF Corporation</t>
  </si>
  <si>
    <t>B50002025</t>
  </si>
  <si>
    <t xml:space="preserve">Steel Toe Rubber Hip Boots </t>
  </si>
  <si>
    <t>MJ Gate Valves (See Master Blanket for items)</t>
  </si>
  <si>
    <t>SHERIFF</t>
  </si>
  <si>
    <t>Buyer Name</t>
  </si>
  <si>
    <t>B50001979</t>
  </si>
  <si>
    <t>B50002086</t>
  </si>
  <si>
    <t>Salt for Snow Melting</t>
  </si>
  <si>
    <t>Maintenance, Parts and Repairs for Fire Boats - FIRST CALL</t>
  </si>
  <si>
    <t>Maintenance, Parts and Repairs for Fire Boats - SECOND CALL</t>
  </si>
  <si>
    <t>CI Fittings, Flanged Tees and Elbows</t>
  </si>
  <si>
    <t>Univar USA, inc.</t>
  </si>
  <si>
    <t>CITY COUNCIL</t>
  </si>
  <si>
    <t>Granicus, Inc.</t>
  </si>
  <si>
    <t xml:space="preserve">Preventative Maintenance for Truck Scales </t>
  </si>
  <si>
    <t>Supply and Deliver Lumber</t>
  </si>
  <si>
    <t>Roadway Valve Boxes</t>
  </si>
  <si>
    <t>L/B Water Services, Inc.</t>
  </si>
  <si>
    <t>Beltway International LLC</t>
  </si>
  <si>
    <t>1 x 1yr</t>
  </si>
  <si>
    <t>Goel Services</t>
  </si>
  <si>
    <t>USALCO, LLC</t>
  </si>
  <si>
    <t>Colossal Contractors, Inc</t>
  </si>
  <si>
    <t>Revenue</t>
  </si>
  <si>
    <t>Stainless Steel Fasteners</t>
  </si>
  <si>
    <t>Robnet, Inc.</t>
  </si>
  <si>
    <t>Shingle and Gibb Company</t>
  </si>
  <si>
    <t>Optical Internet Agreement</t>
  </si>
  <si>
    <t>Cogent Communications, Inc.</t>
  </si>
  <si>
    <t>2 x 3 yr</t>
  </si>
  <si>
    <t>OEM Parts &amp; Service for Seagrave Fire Apparatus  (Fleet)</t>
  </si>
  <si>
    <t>Comprise Technology, Inc.</t>
  </si>
  <si>
    <t>NCS Pearson, Inc.</t>
  </si>
  <si>
    <t>Jet Power II Grease (Liquefying Products)</t>
  </si>
  <si>
    <t>Duke's Sale &amp; Service</t>
  </si>
  <si>
    <t>Sage Software, Inc.</t>
  </si>
  <si>
    <t>Quadguard and Barriers</t>
  </si>
  <si>
    <t>B50001886</t>
  </si>
  <si>
    <t>Vehicle Leasing</t>
  </si>
  <si>
    <t>Acme Auto Leasing, LLC</t>
  </si>
  <si>
    <t>HRAL, LLC</t>
  </si>
  <si>
    <t>B50002089</t>
  </si>
  <si>
    <t>Drawbridge Operations</t>
  </si>
  <si>
    <t>Cianbro Corporation</t>
  </si>
  <si>
    <t>Renold/Carter Drive Parts</t>
  </si>
  <si>
    <t>Renold, Inc.</t>
  </si>
  <si>
    <t>P516733</t>
  </si>
  <si>
    <t>Copper Cable Installation, Maintenance and Repair Service</t>
  </si>
  <si>
    <t>B50002161</t>
  </si>
  <si>
    <t>Maintenance Services for Life and Safety Systems for Convention Center</t>
  </si>
  <si>
    <t>Honeywell building Solutions</t>
  </si>
  <si>
    <t>Wallace &amp; Tiernan Water Technologies Parts</t>
  </si>
  <si>
    <t>J.F. Fischer, Inc.</t>
  </si>
  <si>
    <t>R. F. Warder, Inc.</t>
  </si>
  <si>
    <t>B50002236</t>
  </si>
  <si>
    <t>VWR International, LLC</t>
  </si>
  <si>
    <t>n/a</t>
  </si>
  <si>
    <t>B50002267</t>
  </si>
  <si>
    <t xml:space="preserve">Correlli Inc. </t>
  </si>
  <si>
    <t>OEM Parts and Service for Volvo Asphalt Compactor/Pavers</t>
  </si>
  <si>
    <t>McClung-Loan Equipment Company</t>
  </si>
  <si>
    <t>BPO-001B1400635 Maryland State</t>
  </si>
  <si>
    <t xml:space="preserve">Landscaping, Exterior &amp; Interior Plant Maintenance </t>
  </si>
  <si>
    <t>P519531</t>
  </si>
  <si>
    <t>OEM Parts and Service for Cushman Electric Products (Electric Only)</t>
  </si>
  <si>
    <t>Werres Corporation</t>
  </si>
  <si>
    <t xml:space="preserve">OEM Parts and Service for Sefac Mobile Vehicle Lifts </t>
  </si>
  <si>
    <t>B50001868</t>
  </si>
  <si>
    <t>SCBA Equipment &amp; Supplies</t>
  </si>
  <si>
    <t>Draeger Safety, Inc.</t>
  </si>
  <si>
    <t>Fire Station Alerting (FSA) System Maintenance and Repair</t>
  </si>
  <si>
    <t>ARENA</t>
  </si>
  <si>
    <t>2 x 1  yr</t>
  </si>
  <si>
    <t>B50001944</t>
  </si>
  <si>
    <t xml:space="preserve">Propane  </t>
  </si>
  <si>
    <t>Thompson's Gas and Electric Service, Inc.</t>
  </si>
  <si>
    <t>Xylem Dewatering Solutions, Inc. d/b/a Godwin Pumps of America</t>
  </si>
  <si>
    <t>Sign, Screen and Digital Printing Supplies</t>
  </si>
  <si>
    <t>Finance</t>
  </si>
  <si>
    <t>NJPA013006 (National Joint Powers Alliance Co-op)</t>
  </si>
  <si>
    <t>Tyler Technologies, Inc.</t>
  </si>
  <si>
    <t>Personal Property Billing System</t>
  </si>
  <si>
    <t xml:space="preserve">J.I.T. (Just-in-Time) Office Supplies </t>
  </si>
  <si>
    <t xml:space="preserve">Baltimore City Weatherization Assistance Program - HVAC </t>
  </si>
  <si>
    <t>B50002318</t>
  </si>
  <si>
    <t>National Capital Industries (First Call)</t>
  </si>
  <si>
    <t>Belair Road Supply Co. (Second Call)</t>
  </si>
  <si>
    <t>B50002151</t>
  </si>
  <si>
    <t>Digitech Computer, Inc.</t>
  </si>
  <si>
    <t>JLN Construction Services, LLC</t>
  </si>
  <si>
    <t>3 x 1yr</t>
  </si>
  <si>
    <t>P502959</t>
  </si>
  <si>
    <t>Mueller Systems, LLC</t>
  </si>
  <si>
    <t>The Myco Companies</t>
  </si>
  <si>
    <t>OEM Parts &amp; Service for the Tandem Rite Touch Car Wash</t>
  </si>
  <si>
    <t>Mid Atlantic Car Wash Technologies, Inc t/a/ Wash Tech</t>
  </si>
  <si>
    <t>Lease Pitney Bowes Postage Machine</t>
  </si>
  <si>
    <t>Correlli, Inc</t>
  </si>
  <si>
    <t>B50002320</t>
  </si>
  <si>
    <t>Personal Ballistic Soft Body Armor</t>
  </si>
  <si>
    <t>EESCO Pump &amp; Valve, Inc.</t>
  </si>
  <si>
    <t>P517852</t>
  </si>
  <si>
    <t>P519341</t>
  </si>
  <si>
    <t>P519345</t>
  </si>
  <si>
    <t>HD Supply Waterworks</t>
  </si>
  <si>
    <t>Uniforms (for DOT Safety)</t>
  </si>
  <si>
    <t>1 x 1 yt</t>
  </si>
  <si>
    <t>Lawmen's Supply Company</t>
  </si>
  <si>
    <t>Agency</t>
  </si>
  <si>
    <t>Contract No.</t>
  </si>
  <si>
    <t>Vendor Name</t>
  </si>
  <si>
    <t>Latest BOE Approval Date</t>
  </si>
  <si>
    <t>Renew Options Remaining</t>
  </si>
  <si>
    <t>MBE Goal</t>
  </si>
  <si>
    <t>WBE Goal</t>
  </si>
  <si>
    <t>Non-Emergent Air Transportation Services (Health)</t>
  </si>
  <si>
    <t>Legistar Matrix Disaster Recovery System, Support and Maintenance</t>
  </si>
  <si>
    <r>
      <t>Collection Delinquent Parking Fines, Fees &amp; Penalties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</si>
  <si>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t>Support and Maintenance for PremierPro enhanced Service for IVR System (DHCD)</t>
  </si>
  <si>
    <t>Katon Printing Corporation</t>
  </si>
  <si>
    <t>COPA (Child Outcome Planning and Assessment) -Web based software (DHCD)</t>
  </si>
  <si>
    <t xml:space="preserve">Enterprise RAC Company of Baltimore </t>
  </si>
  <si>
    <t>Aftermarket Detroit Engine Heavy Truck Parts and Services</t>
  </si>
  <si>
    <t>Al Packer's White Marsh Ford, Loc</t>
  </si>
  <si>
    <t>ROK Brothers, Inc.</t>
  </si>
  <si>
    <t>Donahoo Collision Center</t>
  </si>
  <si>
    <t>Lords Collision Experts t/a Security Auto Body</t>
  </si>
  <si>
    <t>Excel Staffing &amp; Personnel Services</t>
  </si>
  <si>
    <t>Rhinehart Railroad Construction, Inc.</t>
  </si>
  <si>
    <t>Firefighter Turnout Gloves</t>
  </si>
  <si>
    <t>Environmental Service &amp; Equipment Company, Inc.</t>
  </si>
  <si>
    <t>Parts, Maintenance and Repair Service for Caterpillar Construction Equipment for Solid Waste - First Call</t>
  </si>
  <si>
    <t>Parts, Maintenance and Repair Service for Caterpillar Construction Equipment for Solid Waste - Second Call</t>
  </si>
  <si>
    <t>Polymeric Flocculent, Centrifuge Dewatering for Back River</t>
  </si>
  <si>
    <t>Aluminum Sulfate</t>
  </si>
  <si>
    <t>Polymeric Flocculent, GTB for Back River WWTP</t>
  </si>
  <si>
    <t>Behavioral Health Services (Employee) (HR)</t>
  </si>
  <si>
    <t>Lead Testing on Childrens Jewelry</t>
  </si>
  <si>
    <t>Microbac Labatory</t>
  </si>
  <si>
    <t>Vehicle Glass Repair &amp; Installation Services - 1st Call</t>
  </si>
  <si>
    <t>Vehicle Glass Repair &amp; Installation Services - 2nd Call</t>
  </si>
  <si>
    <t>Millennium 2, Inc.</t>
  </si>
  <si>
    <t>R.F. Warder, Inc.</t>
  </si>
  <si>
    <t>B50002273</t>
  </si>
  <si>
    <t>Mowing, Maintenance and Landscaping</t>
  </si>
  <si>
    <t>En-Net Services, LLC</t>
  </si>
  <si>
    <t>P519695</t>
  </si>
  <si>
    <t>P516311</t>
  </si>
  <si>
    <t>P518729</t>
  </si>
  <si>
    <t>P518731</t>
  </si>
  <si>
    <t>P515691</t>
  </si>
  <si>
    <t>P519895</t>
  </si>
  <si>
    <t>P519966</t>
  </si>
  <si>
    <t>MD State# 001B7900227</t>
  </si>
  <si>
    <t>Lease of Postage and Folding Machine</t>
  </si>
  <si>
    <t>P516868</t>
  </si>
  <si>
    <t>Janitorial Services - 1400 E. Federal Street (Eastern Community Action Center)</t>
  </si>
  <si>
    <t>P518466</t>
  </si>
  <si>
    <t>P518465</t>
  </si>
  <si>
    <t>P514297</t>
  </si>
  <si>
    <t>P514298</t>
  </si>
  <si>
    <t>P514299</t>
  </si>
  <si>
    <t>P514301</t>
  </si>
  <si>
    <t>P514302</t>
  </si>
  <si>
    <t>P514304</t>
  </si>
  <si>
    <t>P514305</t>
  </si>
  <si>
    <t>P514303</t>
  </si>
  <si>
    <t>P515185</t>
  </si>
  <si>
    <t>P515186</t>
  </si>
  <si>
    <t>P515189</t>
  </si>
  <si>
    <t>P515190</t>
  </si>
  <si>
    <t>P515187</t>
  </si>
  <si>
    <t>P515184</t>
  </si>
  <si>
    <t>P515182</t>
  </si>
  <si>
    <t>P515181</t>
  </si>
  <si>
    <t>P515180</t>
  </si>
  <si>
    <t>P515193</t>
  </si>
  <si>
    <t>P515188</t>
  </si>
  <si>
    <t>Fire Line Equipment</t>
  </si>
  <si>
    <t>P518464</t>
  </si>
  <si>
    <t>P520119</t>
  </si>
  <si>
    <t>P520135</t>
  </si>
  <si>
    <t>P514274</t>
  </si>
  <si>
    <t>P519797</t>
  </si>
  <si>
    <t>P518444</t>
  </si>
  <si>
    <t>P519471</t>
  </si>
  <si>
    <t>P517483</t>
  </si>
  <si>
    <t>P518749</t>
  </si>
  <si>
    <t>B50002139</t>
  </si>
  <si>
    <t>Emergency Medical Supplies</t>
  </si>
  <si>
    <t>Moore Medical. LLC</t>
  </si>
  <si>
    <t>P518750</t>
  </si>
  <si>
    <t>Bound Tree Medical, LLC</t>
  </si>
  <si>
    <t>P518751</t>
  </si>
  <si>
    <t>Midwest Medical Supply, LLC</t>
  </si>
  <si>
    <t>P518463</t>
  </si>
  <si>
    <t>P519602</t>
  </si>
  <si>
    <t>P519894</t>
  </si>
  <si>
    <t>P517893</t>
  </si>
  <si>
    <t>P520063</t>
  </si>
  <si>
    <t>Guardrails</t>
  </si>
  <si>
    <t>Chemung Supply Corp</t>
  </si>
  <si>
    <t>1 x 1</t>
  </si>
  <si>
    <t>P518326</t>
  </si>
  <si>
    <t>P520115</t>
  </si>
  <si>
    <t>P520116</t>
  </si>
  <si>
    <t>P520012</t>
  </si>
  <si>
    <t>P520013</t>
  </si>
  <si>
    <t>P510455</t>
  </si>
  <si>
    <t>P519845</t>
  </si>
  <si>
    <t>P514207</t>
  </si>
  <si>
    <t>P503372</t>
  </si>
  <si>
    <t>Courtcall, LLC</t>
  </si>
  <si>
    <t>5 x 1yr</t>
  </si>
  <si>
    <t>MD1B7900227</t>
  </si>
  <si>
    <t>Mailroom Equipment</t>
  </si>
  <si>
    <t>B50002313</t>
  </si>
  <si>
    <t>Police Exam Consultant Services</t>
  </si>
  <si>
    <t>B50002312</t>
  </si>
  <si>
    <t>Unarmed Uniformed Security Guard Services</t>
  </si>
  <si>
    <t>Abacus Corporation</t>
  </si>
  <si>
    <t>P520362</t>
  </si>
  <si>
    <t>B50002428</t>
  </si>
  <si>
    <t>Bi-Annual Inspection of CNG Refueling Site</t>
  </si>
  <si>
    <t>Air &amp; Gas Technologies, Inc.</t>
  </si>
  <si>
    <t>Copolymer (Tac Coat)</t>
  </si>
  <si>
    <t>P520592</t>
  </si>
  <si>
    <t>MTE</t>
  </si>
  <si>
    <t>Altura Communication Solutions</t>
  </si>
  <si>
    <t>McGladrey, LLP</t>
  </si>
  <si>
    <t>Mainframe Migration and Support Agreement</t>
  </si>
  <si>
    <t>Alicomp, A Division of Alicare, inc.</t>
  </si>
  <si>
    <t>Aluminum Alco-Lite Fire Ladders and Repairs</t>
  </si>
  <si>
    <t>OEM Parts and Service for Amida Light Towers</t>
  </si>
  <si>
    <t>OEM Parts &amp; Service for  GMC Heavy Duty Trucks (DGS)</t>
  </si>
  <si>
    <t>B50002343</t>
  </si>
  <si>
    <t>P520649</t>
  </si>
  <si>
    <t>B50002427</t>
  </si>
  <si>
    <t>Inspection of the Compressed Natural Gas System for Vehicles</t>
  </si>
  <si>
    <t>Total Environmental Concepts, Inc.</t>
  </si>
  <si>
    <t>Fiber Optic Cable Installations, Maintenance and Repair Services</t>
  </si>
  <si>
    <t>B50002361</t>
  </si>
  <si>
    <t>Compressed Gases</t>
  </si>
  <si>
    <t>P. Flanigan &amp; Sons</t>
  </si>
  <si>
    <t>Tipping of Milled Material for Recycling</t>
  </si>
  <si>
    <t>Bearing Distirbutors, Inc.</t>
  </si>
  <si>
    <t>WinACE Annual Support Software</t>
  </si>
  <si>
    <t>Software Techniques, Inc.</t>
  </si>
  <si>
    <t xml:space="preserve">Trophies and  Awards </t>
  </si>
  <si>
    <t>Current Expiration 
Date</t>
  </si>
  <si>
    <t>Notes / Status</t>
  </si>
  <si>
    <t>Total Award Amount (A)</t>
  </si>
  <si>
    <t>Consolidated List of City Contracts (procured and/or managed by Department of Finance - Bureau of Purchases)</t>
  </si>
  <si>
    <t>Amount Spent to Date (B)*</t>
  </si>
  <si>
    <t>Amount Left (A-B)*</t>
  </si>
  <si>
    <t>*Spending data pending compilation and data quality control process</t>
  </si>
  <si>
    <t>B50002426</t>
  </si>
  <si>
    <t>Diesel Fuel for Generators</t>
  </si>
  <si>
    <t>PRC-247-12</t>
  </si>
  <si>
    <t>B50002251</t>
  </si>
  <si>
    <t>Citywide Police Requested Towing Services</t>
  </si>
  <si>
    <t>Frankford Towing, Inc</t>
  </si>
  <si>
    <t>Frankford Towing, LLC</t>
  </si>
  <si>
    <t>Frankford Towing Associates, LLC</t>
  </si>
  <si>
    <t>Ted's Towing Service, LLC</t>
  </si>
  <si>
    <t>Mel's Towing &amp; Service Center, Inc.</t>
  </si>
  <si>
    <t>Universal Towing, LLC</t>
  </si>
  <si>
    <t>Pipe Repair Clamps</t>
  </si>
  <si>
    <t>B50002491</t>
  </si>
  <si>
    <t>Southern Ionics, Inc.</t>
  </si>
  <si>
    <t>BKN International, Inc.</t>
  </si>
  <si>
    <t>P521030</t>
  </si>
  <si>
    <t>B50002500</t>
  </si>
  <si>
    <t>Contraceptives (Nexplanon)</t>
  </si>
  <si>
    <t>Priority Healthcare Distribution, Inc. d/b/a Curascript Specialty Distribution</t>
  </si>
  <si>
    <t>Annual Network License (PCIC3-GS3NET)</t>
  </si>
  <si>
    <t>Teknimedia</t>
  </si>
  <si>
    <t>Innovyze, inc.</t>
  </si>
  <si>
    <t>Requirement for Street Light Rehabilitation</t>
  </si>
  <si>
    <t>Baltimore Gas and Elect, Co.</t>
  </si>
  <si>
    <t>3M Company</t>
  </si>
  <si>
    <t>OEM Parts and Service for Hustler Lawn Equipment</t>
  </si>
  <si>
    <t>Mid Atlantic Turf Equipment</t>
  </si>
  <si>
    <t>Fire Hydrant Parts</t>
  </si>
  <si>
    <t>Year</t>
  </si>
  <si>
    <t>Month</t>
  </si>
  <si>
    <t>Year-Mo</t>
  </si>
  <si>
    <t>Grand Total</t>
  </si>
  <si>
    <t>190001</t>
  </si>
  <si>
    <t>201205</t>
  </si>
  <si>
    <t>201206</t>
  </si>
  <si>
    <t>201207</t>
  </si>
  <si>
    <t>201208</t>
  </si>
  <si>
    <t>201209</t>
  </si>
  <si>
    <t>201210</t>
  </si>
  <si>
    <t>201211</t>
  </si>
  <si>
    <t>201212</t>
  </si>
  <si>
    <t>201301</t>
  </si>
  <si>
    <t>201302</t>
  </si>
  <si>
    <t>201303</t>
  </si>
  <si>
    <t>201304</t>
  </si>
  <si>
    <t>201305</t>
  </si>
  <si>
    <t>201306</t>
  </si>
  <si>
    <t>201307</t>
  </si>
  <si>
    <t>201308</t>
  </si>
  <si>
    <t>201309</t>
  </si>
  <si>
    <t>201310</t>
  </si>
  <si>
    <t>201311</t>
  </si>
  <si>
    <t>201312</t>
  </si>
  <si>
    <t>201401</t>
  </si>
  <si>
    <t>201402</t>
  </si>
  <si>
    <t>201403</t>
  </si>
  <si>
    <t>201404</t>
  </si>
  <si>
    <t>201405</t>
  </si>
  <si>
    <t>201406</t>
  </si>
  <si>
    <t>201407</t>
  </si>
  <si>
    <t>201408</t>
  </si>
  <si>
    <t>201409</t>
  </si>
  <si>
    <t>201410</t>
  </si>
  <si>
    <t>201411</t>
  </si>
  <si>
    <t>201412</t>
  </si>
  <si>
    <t>201501</t>
  </si>
  <si>
    <t>201502</t>
  </si>
  <si>
    <t>201503</t>
  </si>
  <si>
    <t>201504</t>
  </si>
  <si>
    <t>201505</t>
  </si>
  <si>
    <t>201506</t>
  </si>
  <si>
    <t>201507</t>
  </si>
  <si>
    <t>201508</t>
  </si>
  <si>
    <t>201509</t>
  </si>
  <si>
    <t>201511</t>
  </si>
  <si>
    <t>201512</t>
  </si>
  <si>
    <t>201601</t>
  </si>
  <si>
    <t>201602</t>
  </si>
  <si>
    <t>201604</t>
  </si>
  <si>
    <t>201605</t>
  </si>
  <si>
    <t>201607</t>
  </si>
  <si>
    <t>201612</t>
  </si>
  <si>
    <t>201701</t>
  </si>
  <si>
    <t>201702</t>
  </si>
  <si>
    <t>201706</t>
  </si>
  <si>
    <t>201708</t>
  </si>
  <si>
    <t>201710</t>
  </si>
  <si>
    <t>201712</t>
  </si>
  <si>
    <t>B50002515</t>
  </si>
  <si>
    <t>West End Service, Inc.</t>
  </si>
  <si>
    <t>2 x 1yr</t>
  </si>
  <si>
    <t>OEM Parts and Service for International Heavy Trucks - 1st Call</t>
  </si>
  <si>
    <t>OEM Parts and Service for International Heavy Trucks - 2nd Call</t>
  </si>
  <si>
    <t>B50002461</t>
  </si>
  <si>
    <t>6 x 1 yr</t>
  </si>
  <si>
    <t>Socrata, Inc.</t>
  </si>
  <si>
    <t>The Indusco Group, Inc.</t>
  </si>
  <si>
    <t>Alere North America, Inc.</t>
  </si>
  <si>
    <t>1 x 1  yr</t>
  </si>
  <si>
    <t>OEM Parts and Service for Gravely and Ariens Equipment</t>
  </si>
  <si>
    <t>Requires Additional Quotes to make Release POs?</t>
  </si>
  <si>
    <t>Has 1st, 2nd, etc. Call Awarded Vendors?</t>
  </si>
  <si>
    <t>Has "Blanket within a Blanket" Authority?</t>
  </si>
  <si>
    <t>Dummy PO thru City Dynamics</t>
  </si>
  <si>
    <t>Yes</t>
  </si>
  <si>
    <t>YES</t>
  </si>
  <si>
    <t>Green</t>
  </si>
  <si>
    <t>Yes - Grid Sheet / Summary Invoice</t>
  </si>
  <si>
    <t>Yes - Invoice before PO Process</t>
  </si>
  <si>
    <t>Special Compliance?</t>
  </si>
  <si>
    <t>Priority</t>
  </si>
  <si>
    <t>Yellow</t>
  </si>
  <si>
    <t>Red</t>
  </si>
  <si>
    <t>None</t>
  </si>
  <si>
    <t>201510</t>
  </si>
  <si>
    <t>B50002577</t>
  </si>
  <si>
    <t>LB Water Service, Inc</t>
  </si>
  <si>
    <t>none</t>
  </si>
  <si>
    <t>CI Technologies, Inc.</t>
  </si>
  <si>
    <t>P521528</t>
  </si>
  <si>
    <t>MD State Contract# 050B2400001</t>
  </si>
  <si>
    <t>Language Line Services</t>
  </si>
  <si>
    <t>B50002394</t>
  </si>
  <si>
    <t>Dependable Service Group, LLC</t>
  </si>
  <si>
    <t>Chesapeake Medical Staffing</t>
  </si>
  <si>
    <t>Personal Care &amp; Homemaker Services</t>
  </si>
  <si>
    <t>Personal Touch Home Aides of Baltimore, Inc.</t>
  </si>
  <si>
    <t>B50002466</t>
  </si>
  <si>
    <t>Trash removal Services for Baltimore Convention Center</t>
  </si>
  <si>
    <t>BFI Waste Services d/b/a Allied Waste Service of Baltimore</t>
  </si>
  <si>
    <t>B50002524</t>
  </si>
  <si>
    <t>B50002591</t>
  </si>
  <si>
    <t>American Darling Hydrants &amp; Parts</t>
  </si>
  <si>
    <t>B50002625</t>
  </si>
  <si>
    <t>B50002600</t>
  </si>
  <si>
    <t>Smith Auto Service, Inc.</t>
  </si>
  <si>
    <t>Large and Small Sectional Vault</t>
  </si>
  <si>
    <t>P521506</t>
  </si>
  <si>
    <t>PAPCO, Inc.</t>
  </si>
  <si>
    <t>Row Labels</t>
  </si>
  <si>
    <t>Column Labels</t>
  </si>
  <si>
    <t>B50002617</t>
  </si>
  <si>
    <t>Helicopter Engine Repair Parts</t>
  </si>
  <si>
    <t>Turbomeca USA</t>
  </si>
  <si>
    <t>Horse Feed and Bedding</t>
  </si>
  <si>
    <t>B50002661</t>
  </si>
  <si>
    <t>Inspections and Certifications for Fuel Tanker Trucks</t>
  </si>
  <si>
    <t>Cole Medical, Inc.</t>
  </si>
  <si>
    <t>B50002397</t>
  </si>
  <si>
    <t>Citywide Violation Towing Services -Item#1 Central Business District</t>
  </si>
  <si>
    <t>McDel Enterprises</t>
  </si>
  <si>
    <t>Pedestrian Crossing Signs</t>
  </si>
  <si>
    <t xml:space="preserve">Truck Chains and Links </t>
  </si>
  <si>
    <t>B50002453</t>
  </si>
  <si>
    <t>Excel Staffing and Personnel Services, Inc.</t>
  </si>
  <si>
    <t>Provide Temporary Nursing Services</t>
  </si>
  <si>
    <t>Apple Ford, Inc.</t>
  </si>
  <si>
    <t>Life Technologies Corporation</t>
  </si>
  <si>
    <t>B50002613</t>
  </si>
  <si>
    <t>Aftermarket Parts and Service for Heavy Trucks and Equipment</t>
  </si>
  <si>
    <t>THC Enterprises dba Mid Atlantic Waste Systems</t>
  </si>
  <si>
    <t>Maryland Chemical Company, Inc.</t>
  </si>
  <si>
    <t>Dive Rescue Maintenance Equipment</t>
  </si>
  <si>
    <t>American Diving Supply, inc.</t>
  </si>
  <si>
    <t>2 c 1 yr</t>
  </si>
  <si>
    <t>Safety-Kleen Systems, Inc.</t>
  </si>
  <si>
    <t>B50002684</t>
  </si>
  <si>
    <t>Raytheon Professional Services, LLC</t>
  </si>
  <si>
    <t>Integration of new functions for Integrated Collection system (ICS)</t>
  </si>
  <si>
    <t>B50002716</t>
  </si>
  <si>
    <t>Mail Courier Service for Treasury</t>
  </si>
  <si>
    <t>Sun Technical Services, Inc.</t>
  </si>
  <si>
    <t>X-Ray Technician Services</t>
  </si>
  <si>
    <t>B50002463</t>
  </si>
  <si>
    <t>Baltimore Arena title Sponsorship, Advertising, Manage and Operate</t>
  </si>
  <si>
    <t>B50002662</t>
  </si>
  <si>
    <t>Thermal Imaging Cameras</t>
  </si>
  <si>
    <t>B50002616</t>
  </si>
  <si>
    <t>201801</t>
  </si>
  <si>
    <t>Mail Machine Lease</t>
  </si>
  <si>
    <t>Shannon Business Systems, Inc.</t>
  </si>
  <si>
    <t>P522380</t>
  </si>
  <si>
    <t>BPO-001B3400005 (St of MD)</t>
  </si>
  <si>
    <t>Simpson of Maryland, Inc.</t>
  </si>
  <si>
    <t>B50002695</t>
  </si>
  <si>
    <t>Tri-County Petroleum d/b/a Petro Choice (First Call)</t>
  </si>
  <si>
    <t>Waste Paint Removal and Service and Lease/Maintenance for Manual Paint Gun Cleaning Station</t>
  </si>
  <si>
    <t>Team</t>
  </si>
  <si>
    <t>Blue</t>
  </si>
  <si>
    <t>Airgas USA, LLC</t>
  </si>
  <si>
    <t>B50002730</t>
  </si>
  <si>
    <t>Mobile Dredging &amp; Pumping Company</t>
  </si>
  <si>
    <t>1 x1 yr</t>
  </si>
  <si>
    <t>STATES ATTORNEY</t>
  </si>
  <si>
    <t>B50002762</t>
  </si>
  <si>
    <t>Hosted VoIP System</t>
  </si>
  <si>
    <r>
      <t>Volume Services, Inc. d/b/a Centerplate (</t>
    </r>
    <r>
      <rPr>
        <sz val="10"/>
        <color indexed="10"/>
        <rFont val="Arial"/>
        <family val="2"/>
      </rPr>
      <t>Revenue</t>
    </r>
    <r>
      <rPr>
        <sz val="10"/>
        <rFont val="Arial"/>
        <family val="2"/>
      </rPr>
      <t>)</t>
    </r>
  </si>
  <si>
    <r>
      <t xml:space="preserve">Manage, operate and Maintain Telecommunications Systems for the Baltimore Convention Center - </t>
    </r>
    <r>
      <rPr>
        <sz val="10"/>
        <color indexed="10"/>
        <rFont val="Arial"/>
        <family val="2"/>
      </rPr>
      <t>REVENUE</t>
    </r>
  </si>
  <si>
    <t xml:space="preserve">Miscellaneous Electrical Work - </t>
  </si>
  <si>
    <t>Gauges, Pressure, Level Measurement Instrumentation, and recorders - ItemA</t>
  </si>
  <si>
    <t>Jobe and Company</t>
  </si>
  <si>
    <t>Gauges, Pressure, Level Measurement Instrumentation, and recorders -Item B,C,D E and F</t>
  </si>
  <si>
    <t>Flow Controls, Inc</t>
  </si>
  <si>
    <t>B50002714</t>
  </si>
  <si>
    <t>Runners, Inc.</t>
  </si>
  <si>
    <t>Service Contract for Analyzer Systems</t>
  </si>
  <si>
    <t>B50002727</t>
  </si>
  <si>
    <t>Instrumentation Parts and Equipment (Portable)</t>
  </si>
  <si>
    <t>North East Technical Sales, Inc</t>
  </si>
  <si>
    <t>Jay's Restaurant Group, Inc.</t>
  </si>
  <si>
    <t>HIV Test Kits -Oraquick Advance</t>
  </si>
  <si>
    <t>Orasure Technologies</t>
  </si>
  <si>
    <t>B50002775</t>
  </si>
  <si>
    <t>Tim's Auto Battery and Electric t/a Tim's automotive and Towing</t>
  </si>
  <si>
    <t>OEM Parts and service for Honda Vehicles</t>
  </si>
  <si>
    <t>B50002712</t>
  </si>
  <si>
    <t>Glass Beads Used in Traffic Paint</t>
  </si>
  <si>
    <t>OEM Parts and Service for Mauldin Manufactured Equipment</t>
  </si>
  <si>
    <t>George Associates</t>
  </si>
  <si>
    <t>060B14000058 (ST of MD)</t>
  </si>
  <si>
    <t>Long Distance Calling Services</t>
  </si>
  <si>
    <t>AT&amp;T Corporation</t>
  </si>
  <si>
    <t>Balt Co. B-545</t>
  </si>
  <si>
    <t>Lion Total Care, Inc.</t>
  </si>
  <si>
    <t>B50002739</t>
  </si>
  <si>
    <t>OIG</t>
  </si>
  <si>
    <t>B50002694</t>
  </si>
  <si>
    <t xml:space="preserve">Xylem Dewatering Solutions, Inc. </t>
  </si>
  <si>
    <t>B50002786</t>
  </si>
  <si>
    <t>Qualify Dealers for Cars and Trucks</t>
  </si>
  <si>
    <t>Chapman Auto d/b/a chapman Auto Group</t>
  </si>
  <si>
    <t>Criswell Chevrolet</t>
  </si>
  <si>
    <t>King Buick GMC, LLC</t>
  </si>
  <si>
    <t>Hertrich Fleet Services</t>
  </si>
  <si>
    <t>Criswell Performance Cars d/b/a Criswell Chrysler jeep Dodge</t>
  </si>
  <si>
    <t>P522966</t>
  </si>
  <si>
    <t>B50002789</t>
  </si>
  <si>
    <t>Spray in Bedliners</t>
  </si>
  <si>
    <t xml:space="preserve">Boiler Repairs Services </t>
  </si>
  <si>
    <t>Denver-Elek, Inc.</t>
  </si>
  <si>
    <t>Stretchers</t>
  </si>
  <si>
    <t>Ferno Washington, Inc.</t>
  </si>
  <si>
    <t>Steel Sub Base for Light Poles</t>
  </si>
  <si>
    <t>Tranzonic Companies t/a CCP Industries</t>
  </si>
  <si>
    <t>B50002768</t>
  </si>
  <si>
    <t>B50002697</t>
  </si>
  <si>
    <t>B50002781</t>
  </si>
  <si>
    <t>Automotive Transmission Repair Service</t>
  </si>
  <si>
    <t xml:space="preserve">Holabird Enterprises of Maryland, Inc </t>
  </si>
  <si>
    <t>B50002794</t>
  </si>
  <si>
    <t>P522735</t>
  </si>
  <si>
    <t>B50002819</t>
  </si>
  <si>
    <t>OEM Parts and Service for Nissan Automotive</t>
  </si>
  <si>
    <t>Criswell Chevrolet, Inc.</t>
  </si>
  <si>
    <t>Tents, Chairs and Table Rentals</t>
  </si>
  <si>
    <t>Party Plus Rentals</t>
  </si>
  <si>
    <t>Used Salvage Foreign and Domestic Auto Parts (FLEET)</t>
  </si>
  <si>
    <t>B50002834</t>
  </si>
  <si>
    <t>Sign and Marking Ink</t>
  </si>
  <si>
    <t>Martin Supply Co. Inc.</t>
  </si>
  <si>
    <t>Count of Total Award Amount (A)</t>
  </si>
  <si>
    <t>Hydrochloric Acid for Quarantine Road Landfill</t>
  </si>
  <si>
    <t>Mayors office of Human Services</t>
  </si>
  <si>
    <t>B50002737</t>
  </si>
  <si>
    <t>Homeless Management Information System</t>
  </si>
  <si>
    <t>ClientTrack, Inc.</t>
  </si>
  <si>
    <t>Lilith, Inc. d/b/a Jim Elliot's Towing</t>
  </si>
  <si>
    <t>Citywide Violation Towing Services - Item#2 North Sector</t>
  </si>
  <si>
    <t>Greenwood Towing</t>
  </si>
  <si>
    <t>P523033</t>
  </si>
  <si>
    <t>B50002871</t>
  </si>
  <si>
    <t>OEM Parts and Service for Saf T Liner Bus</t>
  </si>
  <si>
    <t>Columbia Fleet Service</t>
  </si>
  <si>
    <t>Johnson, Mirmiran T Thompson, Inc</t>
  </si>
  <si>
    <t>Mid Atlantic Fountain Design &amp; Mfg. CO, Inc</t>
  </si>
  <si>
    <t>P &amp; J Contracting Co. - First Call</t>
  </si>
  <si>
    <t>K &amp; K Adams, Inc. - Second Call</t>
  </si>
  <si>
    <t>Frankford Towing Service, LLC</t>
  </si>
  <si>
    <t>Maintenance for IAPro Blue Team Enhancement</t>
  </si>
  <si>
    <t>B50002845</t>
  </si>
  <si>
    <t>BlueStar Technologies, Inc.</t>
  </si>
  <si>
    <t>B50002679</t>
  </si>
  <si>
    <t>Laboratory Information Management System (LIMS)</t>
  </si>
  <si>
    <t>Promium, LLC</t>
  </si>
  <si>
    <t>P520756</t>
  </si>
  <si>
    <t>B50002837</t>
  </si>
  <si>
    <t>Perma-Patch, Inc.</t>
  </si>
  <si>
    <t>B50002874</t>
  </si>
  <si>
    <t>Dano Enterprises, Inc.</t>
  </si>
  <si>
    <t>B50002858</t>
  </si>
  <si>
    <t>Highlander Contracting Company, LLC</t>
  </si>
  <si>
    <t>Provide Enterprise Technology Staffing Support</t>
  </si>
  <si>
    <t>B50002893</t>
  </si>
  <si>
    <t>Operational Performance Solutions, Inc.</t>
  </si>
  <si>
    <t>Strativia Software</t>
  </si>
  <si>
    <t>P523396</t>
  </si>
  <si>
    <t>B50002917</t>
  </si>
  <si>
    <t>Evacuation Chairs and Equipment</t>
  </si>
  <si>
    <t>Automotive Window Tinting</t>
  </si>
  <si>
    <t>American Limousines, inc.</t>
  </si>
  <si>
    <t>B/E for renewal in mill</t>
  </si>
  <si>
    <t>Managing Miscellaneous items on current lease</t>
  </si>
  <si>
    <t>Lots</t>
  </si>
  <si>
    <t xml:space="preserve">MAT Cleaning Services </t>
  </si>
  <si>
    <t>P523769</t>
  </si>
  <si>
    <t>Chlorofluorocarbon (CFC) Removal</t>
  </si>
  <si>
    <t>Maryland Environmental Service</t>
  </si>
  <si>
    <t>Elkin Hi-Tech, Inc.</t>
  </si>
  <si>
    <t>B50002743</t>
  </si>
  <si>
    <t>Land Resource Property Auctioneer</t>
  </si>
  <si>
    <t>Ashland Auction Group, LLC</t>
  </si>
  <si>
    <t>B50002878</t>
  </si>
  <si>
    <t>WEX Bank</t>
  </si>
  <si>
    <t>B50002963</t>
  </si>
  <si>
    <t xml:space="preserve">Hersey Water Meter Repair Parts </t>
  </si>
  <si>
    <t>B50002856</t>
  </si>
  <si>
    <t>Scrap Metal Pick Up and Removal</t>
  </si>
  <si>
    <t>Auston Contracting, Inc.</t>
  </si>
  <si>
    <t>Parts Authority Southern, LLC</t>
  </si>
  <si>
    <t>Forest Valley &amp; Turf, LLC</t>
  </si>
  <si>
    <t>Credit and Debit Card Transaction Systems</t>
  </si>
  <si>
    <t>Forte Payment Systems, Inc.</t>
  </si>
  <si>
    <t>Tow Chains, Tow Cables, Assemblies, Tie Downs and Related Items</t>
  </si>
  <si>
    <t>Safety Shoes and Boots</t>
  </si>
  <si>
    <t>B50002931</t>
  </si>
  <si>
    <t>Furnish and Deliver Aggregate Materials</t>
  </si>
  <si>
    <t>P. Flanigan &amp; Sons, Inc</t>
  </si>
  <si>
    <t>OEM Parts and Repairs for Muncie Pumps, Power Take OFF Units and Valves (FLEET)</t>
  </si>
  <si>
    <t>Abra Software Support</t>
  </si>
  <si>
    <t>Franklin Miller Shredder and Parts</t>
  </si>
  <si>
    <t>Franklin Miller, Inc.</t>
  </si>
  <si>
    <t>Gartner, inc.</t>
  </si>
  <si>
    <t>Perkin Elmer Health Science, Inc.</t>
  </si>
  <si>
    <t>P523867</t>
  </si>
  <si>
    <t>B50002978</t>
  </si>
  <si>
    <t>2 X 1 yr</t>
  </si>
  <si>
    <t>BG Chemicals</t>
  </si>
  <si>
    <t>B50003063</t>
  </si>
  <si>
    <t>Woodlawn Motor Coach, Inc</t>
  </si>
  <si>
    <t>General Charter Bus Transportation - First Call</t>
  </si>
  <si>
    <t>P523405</t>
  </si>
  <si>
    <t>B50003108</t>
  </si>
  <si>
    <t>Promega Corporation</t>
  </si>
  <si>
    <t>VidSys, Inc.</t>
  </si>
  <si>
    <t>B50002948</t>
  </si>
  <si>
    <t>Data Center Colocation</t>
  </si>
  <si>
    <t>TierPoint Maryland, LLC f/k/a Baltimore Technology Park, LLC</t>
  </si>
  <si>
    <t>B50002898</t>
  </si>
  <si>
    <t>B50003046</t>
  </si>
  <si>
    <t>B50003065</t>
  </si>
  <si>
    <t>Vehicle Tires: Cars, Trucks &amp; Heavy Equipment</t>
  </si>
  <si>
    <t>Donald B. Rice Tire Co. Inc.</t>
  </si>
  <si>
    <t>B.W. Wilson Paper Company, inc.</t>
  </si>
  <si>
    <t>OEM Parts for Polychem Systems</t>
  </si>
  <si>
    <t>Erosion Control &amp; Landscape Services, Inc.</t>
  </si>
  <si>
    <t>B50002905</t>
  </si>
  <si>
    <t>Dental Health Maintenance Organization (DHMO) and Dental Preferred Provider Organization (DPPO) Plans</t>
  </si>
  <si>
    <t>Delta Dental of Pennsylvania</t>
  </si>
  <si>
    <t>OEM Parts and Service for Cummins Engines</t>
  </si>
  <si>
    <t>P524732</t>
  </si>
  <si>
    <t>B50003130</t>
  </si>
  <si>
    <t>Witmer Public Safety Group d/b/a Mason-Dixon Fire Equipment</t>
  </si>
  <si>
    <t>Preformed Thermoplastic Pavement Markings</t>
  </si>
  <si>
    <t>Swarco Industries, Inc</t>
  </si>
  <si>
    <t>B50003093</t>
  </si>
  <si>
    <t>P525014</t>
  </si>
  <si>
    <t>B50003071</t>
  </si>
  <si>
    <t xml:space="preserve">Genlyte Thomas Group, LLC </t>
  </si>
  <si>
    <t>P524796</t>
  </si>
  <si>
    <t>B50002985</t>
  </si>
  <si>
    <t>Elevator Maintenance Service</t>
  </si>
  <si>
    <t>P525010</t>
  </si>
  <si>
    <t>CoBLAM Software Support Agreement</t>
  </si>
  <si>
    <t>Location Age, LLC</t>
  </si>
  <si>
    <t>Parking Authority</t>
  </si>
  <si>
    <t>Single Spaced Electronic Parking Meters</t>
  </si>
  <si>
    <t>IPS Group, Inc.</t>
  </si>
  <si>
    <t>OEM Parts and Service for Horton Medics</t>
  </si>
  <si>
    <t>Laake Enterprises, Inc. d/b/a Fesco Emergency Sales</t>
  </si>
  <si>
    <t>B50003097</t>
  </si>
  <si>
    <t>Beltway International, LLC</t>
  </si>
  <si>
    <t>B50002883</t>
  </si>
  <si>
    <t>Fire Tools, Equipment and Repair Parts</t>
  </si>
  <si>
    <t>Witmer Public Safety Group, inc. d/b/a Mason-Dixon Fire Equipment</t>
  </si>
  <si>
    <t>Municipal Emergency Services, Inc.</t>
  </si>
  <si>
    <t>B.A.F.S., Inc. d/b/a The Mill of Bel Air</t>
  </si>
  <si>
    <t>B50003116</t>
  </si>
  <si>
    <t>Sunbelt Rentals, Inc</t>
  </si>
  <si>
    <t>H&amp;E Equipment Service, inc.</t>
  </si>
  <si>
    <t>Metro Rentals, inc.</t>
  </si>
  <si>
    <t>Hosted Telephone billing System</t>
  </si>
  <si>
    <t>Telesoft Corporation</t>
  </si>
  <si>
    <t>Bottled Water - 1 Gallon bottles</t>
  </si>
  <si>
    <t>Holder enterprises, Inc.</t>
  </si>
  <si>
    <t>B50003167</t>
  </si>
  <si>
    <t>Furbish Company</t>
  </si>
  <si>
    <t>Universal Hand Hole Covers</t>
  </si>
  <si>
    <t>Quantum Engineering Corp.</t>
  </si>
  <si>
    <t>P525328</t>
  </si>
  <si>
    <t>B50003219</t>
  </si>
  <si>
    <t>Gun Cleaning and Maintenance</t>
  </si>
  <si>
    <t>Brownells</t>
  </si>
  <si>
    <t>Electronic Sign making Film</t>
  </si>
  <si>
    <t>Aurora Pumps and Parts</t>
  </si>
  <si>
    <t>AMES, Inc</t>
  </si>
  <si>
    <t>Lorenz Lawn &amp; Landscape, Inc. d/b/a Lorenz Inc.</t>
  </si>
  <si>
    <t>P524844</t>
  </si>
  <si>
    <t xml:space="preserve">2 x 1 </t>
  </si>
  <si>
    <t>B50002986</t>
  </si>
  <si>
    <t>Response Services for Oil Spill &amp; Hazardous Waste Cleanup</t>
  </si>
  <si>
    <t>Kalyani Environmental Solutions, LLC</t>
  </si>
  <si>
    <t>Envirotech Pumpsystems, Inc. d/b/a Weir Specialty Pumps</t>
  </si>
  <si>
    <t>DOT, FINANCE</t>
  </si>
  <si>
    <t>Maryland Motor Vehicle Administration Records</t>
  </si>
  <si>
    <t>NICUSA, inc.</t>
  </si>
  <si>
    <t>Evergreen</t>
  </si>
  <si>
    <t>Tasers and Related Equipment</t>
  </si>
  <si>
    <t>Taser International, Inc.</t>
  </si>
  <si>
    <t>B50002877</t>
  </si>
  <si>
    <t>Advanced Metering Infrastructure and water Meter System Installation</t>
  </si>
  <si>
    <t>Itron, Inc.</t>
  </si>
  <si>
    <t>Quantiferon TB Gold Tubes Test Kits</t>
  </si>
  <si>
    <t>Yeoman Pump Parts</t>
  </si>
  <si>
    <t>Shafer, Troxell &amp; Howe, Inc.</t>
  </si>
  <si>
    <t>Sligo Pump Parts</t>
  </si>
  <si>
    <t>Landmarc-Sligo, LLC</t>
  </si>
  <si>
    <t>B50003158</t>
  </si>
  <si>
    <t>Lease for High Speed Monochrome &amp; Color Wide Format Scanner.Cpoer/Printers</t>
  </si>
  <si>
    <t>Cannon Solutions America, Inc.</t>
  </si>
  <si>
    <t>Rollout Containers with RFID</t>
  </si>
  <si>
    <t>B50003178</t>
  </si>
  <si>
    <t>Crime Lab Accreditaion</t>
  </si>
  <si>
    <t>ANSI-ASQ National Accreditation Board, LLC</t>
  </si>
  <si>
    <t>American Heritage Excavating, LLC</t>
  </si>
  <si>
    <t>Survivor LED Flashlights</t>
  </si>
  <si>
    <t>0800</t>
  </si>
  <si>
    <t>Technical Support/Maintenance for Hardware and Software Updates</t>
  </si>
  <si>
    <t>Courtsmart Digital Systems, Inc.</t>
  </si>
  <si>
    <t>Claims Administration system, Updates and Support for STARS Software Licenses (Finance, Risk Mgt.)</t>
  </si>
  <si>
    <t>B</t>
  </si>
  <si>
    <t>Edwin Elliott &amp; Co. Inc.</t>
  </si>
  <si>
    <t>P526234</t>
  </si>
  <si>
    <t>RPR Antigens and Test Control Cards</t>
  </si>
  <si>
    <t>H &amp; E Equipment Services, inc.</t>
  </si>
  <si>
    <t>B50003241</t>
  </si>
  <si>
    <t>Maintenance &amp; Repair Services for H.V.A.C.R. Systems</t>
  </si>
  <si>
    <t>Fresh Air Company, inc.</t>
  </si>
  <si>
    <t>B50003258</t>
  </si>
  <si>
    <t>Polydyne, Inc.</t>
  </si>
  <si>
    <t>B50003266</t>
  </si>
  <si>
    <t>Lawmen Supply Company, Inc.</t>
  </si>
  <si>
    <t>B50003274</t>
  </si>
  <si>
    <t xml:space="preserve">Polyethylene Liners </t>
  </si>
  <si>
    <t>B50003075</t>
  </si>
  <si>
    <t>City of Baltimore Website Redesign and Hosting</t>
  </si>
  <si>
    <t>Interpersonal Frequency, LLC</t>
  </si>
  <si>
    <t>P52630</t>
  </si>
  <si>
    <t>B50003295</t>
  </si>
  <si>
    <t>EA Engineering</t>
  </si>
  <si>
    <t>Miss Utilities - Call Center</t>
  </si>
  <si>
    <t>P526145</t>
  </si>
  <si>
    <t>Box lunches for Head Start Training Sessions</t>
  </si>
  <si>
    <t>B50003236</t>
  </si>
  <si>
    <t>Maintenance &amp; Repair Services for Plumbing and Heating Systems</t>
  </si>
  <si>
    <t>B50003292</t>
  </si>
  <si>
    <t>Vehicle, Motorcycle, Generator and Lawn &amp; Garden Batteries</t>
  </si>
  <si>
    <t>The Best Battery Company</t>
  </si>
  <si>
    <t xml:space="preserve"> </t>
  </si>
  <si>
    <t>B50003223</t>
  </si>
  <si>
    <t>B50003217</t>
  </si>
  <si>
    <t>Whole Block Building Demolition</t>
  </si>
  <si>
    <t>K &amp; K Adams, Inc. -Second Call</t>
  </si>
  <si>
    <t>Potts &amp; Callahan, Inc. - Third Call</t>
  </si>
  <si>
    <t>P &amp; J Contracting Co. Inc. - First Call</t>
  </si>
  <si>
    <t>Election Services</t>
  </si>
  <si>
    <t>McAfee Election Services, inc.</t>
  </si>
  <si>
    <t>Government Scientific Source</t>
  </si>
  <si>
    <t>P526192</t>
  </si>
  <si>
    <t>B50003343</t>
  </si>
  <si>
    <t>200 Proof Ethanol</t>
  </si>
  <si>
    <t>B5003281</t>
  </si>
  <si>
    <t>D-S Pipe &amp;  Steel Supply, LLC</t>
  </si>
  <si>
    <t>B50003284</t>
  </si>
  <si>
    <t>B50003162</t>
  </si>
  <si>
    <t>Fire Hose 4" diameter</t>
  </si>
  <si>
    <t>B50003298</t>
  </si>
  <si>
    <t>PPC Lubricants, Inc</t>
  </si>
  <si>
    <t>B50003321</t>
  </si>
  <si>
    <t>B50003305</t>
  </si>
  <si>
    <t>Hickory International d/b/a Baltimore Turf Equipment</t>
  </si>
  <si>
    <t>BMR, Inc. d/b/a Lawn and Power Equip</t>
  </si>
  <si>
    <t>Janitorial Services - Field Health Program</t>
  </si>
  <si>
    <t>District Safety Products, Inc</t>
  </si>
  <si>
    <t>Duty Belt Equipment</t>
  </si>
  <si>
    <t>B50003291</t>
  </si>
  <si>
    <t>Greb Service, Inc. (2nd call)</t>
  </si>
  <si>
    <t>Holabird Enterpirses of Maryland Inc. dba Holabird Fleet Service (1st call)</t>
  </si>
  <si>
    <t>B50003315</t>
  </si>
  <si>
    <t>Sky Resources LLC</t>
  </si>
  <si>
    <t>Automatic Vehicle Location (AVL) Agreement</t>
  </si>
  <si>
    <t>Planning</t>
  </si>
  <si>
    <t>B50003154</t>
  </si>
  <si>
    <t>Microlog Corporation of Maryland</t>
  </si>
  <si>
    <t>B50003161</t>
  </si>
  <si>
    <t>Baltimore City Agency and Miscellaneous Audits</t>
  </si>
  <si>
    <t>CliftonLarsonAllen LLP</t>
  </si>
  <si>
    <t>McGladrey LLP</t>
  </si>
  <si>
    <t>SB &amp; Company, LLC</t>
  </si>
  <si>
    <t>Hamilton Enterprises, LLC</t>
  </si>
  <si>
    <t>B50003375</t>
  </si>
  <si>
    <t>OEM Parts and Service for General Motors Vehicles</t>
  </si>
  <si>
    <t>Valley Chevrolet, LLC dba AutoNation Chevrolet Timonium</t>
  </si>
  <si>
    <t>B50003192</t>
  </si>
  <si>
    <t>B50003355</t>
  </si>
  <si>
    <t>Metro Bobcat, Inc.</t>
  </si>
  <si>
    <t>Building Deconstruction</t>
  </si>
  <si>
    <t>B50003259</t>
  </si>
  <si>
    <t>Husky Envelope Products</t>
  </si>
  <si>
    <t>B50003396</t>
  </si>
  <si>
    <t>B50003329</t>
  </si>
  <si>
    <t>Central Poly-Bag Corp</t>
  </si>
  <si>
    <t>B50003366</t>
  </si>
  <si>
    <t>Parts and Service for Transfer Trailers and Tankers</t>
  </si>
  <si>
    <t>B50003397</t>
  </si>
  <si>
    <t>Integrated Commercialization Solutions, Inc dba ParaGard Direct</t>
  </si>
  <si>
    <t>B50003352</t>
  </si>
  <si>
    <t>Jodie Rogers and Marjorie Rogers dba Rogers Uniforms</t>
  </si>
  <si>
    <t>B50003210</t>
  </si>
  <si>
    <t>Fencing Installation and Repair</t>
  </si>
  <si>
    <t>Enhanced 911 Service</t>
  </si>
  <si>
    <t>Verizon Maryland, Inc</t>
  </si>
  <si>
    <t>Pictometry Imagery Agreement</t>
  </si>
  <si>
    <t>Pictometry International Corp</t>
  </si>
  <si>
    <t>B50003414</t>
  </si>
  <si>
    <t>B50003473</t>
  </si>
  <si>
    <t>Recycling of Milled Asphalt</t>
  </si>
  <si>
    <t>Key Recycling, LLC</t>
  </si>
  <si>
    <t>B50003451</t>
  </si>
  <si>
    <t>Alban Tractor CO. Inc.</t>
  </si>
  <si>
    <t>Software License and Services Agreement</t>
  </si>
  <si>
    <t>Avolve Software Corp</t>
  </si>
  <si>
    <t>P527150</t>
  </si>
  <si>
    <t>P524378</t>
  </si>
  <si>
    <t>B50003448</t>
  </si>
  <si>
    <t>P520254</t>
  </si>
  <si>
    <t>Police Helicopter Parts &amp; Maintenance</t>
  </si>
  <si>
    <t xml:space="preserve">Open Baltimore Data Portal Hosting </t>
  </si>
  <si>
    <t>P527374</t>
  </si>
  <si>
    <t>Ranch Cryogenics, Inc.</t>
  </si>
  <si>
    <t>Flat Tire Repair Service for Fleet Maintenance</t>
  </si>
  <si>
    <t>B50003190</t>
  </si>
  <si>
    <t>Residential Water and Sewer Line Protection Program</t>
  </si>
  <si>
    <t>HomeServe USA, Corp</t>
  </si>
  <si>
    <t>B50003446</t>
  </si>
  <si>
    <t>Monadnock Flex Cuffs</t>
  </si>
  <si>
    <t>Safety League, Inc. d/b/a Atlantic Tactical</t>
  </si>
  <si>
    <t>Best Plumbing Specialties</t>
  </si>
  <si>
    <t>B50003458</t>
  </si>
  <si>
    <t>T-Shirts, Caps &amp; Other Active Wear</t>
  </si>
  <si>
    <t>Marty's Auto Paint Supply, Inc</t>
  </si>
  <si>
    <t>B50003304</t>
  </si>
  <si>
    <t>Baltimore Citizens Planning Survey</t>
  </si>
  <si>
    <t>The Melior Group, Inc.</t>
  </si>
  <si>
    <t>P527188</t>
  </si>
  <si>
    <t>P527249</t>
  </si>
  <si>
    <t>B50003447</t>
  </si>
  <si>
    <t>OEM Parts and Service for Ford Vehicles</t>
  </si>
  <si>
    <t>Al Packer White Marsh Ford, LLC</t>
  </si>
  <si>
    <t>Heavy Duty Automatic Transmission and Differentials Rebuild and Repair Sevice</t>
  </si>
  <si>
    <t>P525621</t>
  </si>
  <si>
    <t>P526053</t>
  </si>
  <si>
    <t>P526464</t>
  </si>
  <si>
    <t>B50003289</t>
  </si>
  <si>
    <t>Laboratory Analytical Services</t>
  </si>
  <si>
    <t>ALS Group USA</t>
  </si>
  <si>
    <t>Vislink, Inc</t>
  </si>
  <si>
    <t>B50003483</t>
  </si>
  <si>
    <t>Marine Skimmers Maintenance and Repair Parts and Service</t>
  </si>
  <si>
    <t>Edgwater Tire Center, inc. DBA Admiral Tire</t>
  </si>
  <si>
    <t>B50003417</t>
  </si>
  <si>
    <t>On-Site Preventative Maintenance for Heavy Duty Vehicles</t>
  </si>
  <si>
    <t>Columbia Fleet Service, Inc.</t>
  </si>
  <si>
    <t>P527375</t>
  </si>
  <si>
    <t>B50003514</t>
  </si>
  <si>
    <t>Truck Mounted Generators and Electrical Equipment Repairs</t>
  </si>
  <si>
    <t>OnBase Enterprise Content Management System Software and End User License Agreement</t>
  </si>
  <si>
    <t>B50003484</t>
  </si>
  <si>
    <t xml:space="preserve">Provide Repair Services for the Central Chilled Water System </t>
  </si>
  <si>
    <t xml:space="preserve">Provide Repair Services for the Central Chilled Water System  </t>
  </si>
  <si>
    <t>B50003531</t>
  </si>
  <si>
    <t>J.G.B. Enterprises, Inc.</t>
  </si>
  <si>
    <t>B50003503</t>
  </si>
  <si>
    <t>Provide Inspections, Service and Repairs for Fire Extinguishers</t>
  </si>
  <si>
    <t>Complete Fire Protection, LLC</t>
  </si>
  <si>
    <t>Leroy Henry d/b/a Fire Safety Co,</t>
  </si>
  <si>
    <t>Daycon Products</t>
  </si>
  <si>
    <t>James Thomas Voltz d/b/a American Contracting &amp; Environmental Service Inc.</t>
  </si>
  <si>
    <t xml:space="preserve">Service, Labor and Repair  Parts for Godwin Pumps  </t>
  </si>
  <si>
    <t>B50003589</t>
  </si>
  <si>
    <t>P527673</t>
  </si>
  <si>
    <t>Custodial Service for CitiWatch</t>
  </si>
  <si>
    <t>Southern Management Company</t>
  </si>
  <si>
    <t>P524231</t>
  </si>
  <si>
    <t>B50003049</t>
  </si>
  <si>
    <t>Senior Emergency Monitoring System</t>
  </si>
  <si>
    <t>Response Alert, Inc.</t>
  </si>
  <si>
    <t>B50003603</t>
  </si>
  <si>
    <t>OEM Parts and Service for Scag Lawn Mowers</t>
  </si>
  <si>
    <t>BMR, Inc. t/a Lawn and Power Equipment</t>
  </si>
  <si>
    <t>B50003519</t>
  </si>
  <si>
    <t>Joseph Moreno Sr. d/b/a JM Trucking</t>
  </si>
  <si>
    <t>B50003573</t>
  </si>
  <si>
    <t>WSCA-NASPO ADSPO11-00000411-7</t>
  </si>
  <si>
    <t xml:space="preserve">Mailing Equipment, Supplies and Maintenance </t>
  </si>
  <si>
    <t>Pitney Bowes, Inc.</t>
  </si>
  <si>
    <t>Manage Taxi Card Program - (Aging)</t>
  </si>
  <si>
    <t>P524894</t>
  </si>
  <si>
    <t>Alarm Security Group, LLC d/b/a ASG Security, Inc.</t>
  </si>
  <si>
    <t>B50003548</t>
  </si>
  <si>
    <t>24-Gallon Litter Receptacles &amp; 24-Gallon Plastic Liners</t>
  </si>
  <si>
    <t>Victor Stanley, Inc.</t>
  </si>
  <si>
    <t>B50003559</t>
  </si>
  <si>
    <t>Police Duty Gear</t>
  </si>
  <si>
    <t>P527937</t>
  </si>
  <si>
    <t>OEM Replacement Parts for Ash Brook Aqua Belts and Conveyor Equipment</t>
  </si>
  <si>
    <t>Alfa Laval Ashbrook Simon-Hartley, Inc.</t>
  </si>
  <si>
    <t>P528046</t>
  </si>
  <si>
    <t>B50003612</t>
  </si>
  <si>
    <t>Firefighter Hoods</t>
  </si>
  <si>
    <t>All Hands Fire Equipment LLC</t>
  </si>
  <si>
    <t>Beecher Emission Solution Technologies, LLC</t>
  </si>
  <si>
    <t>Industrial Organizational Solutions, Inc.  d/b/a I/O Solutions</t>
  </si>
  <si>
    <t>B50003574</t>
  </si>
  <si>
    <t>B50003386</t>
  </si>
  <si>
    <t>P526018</t>
  </si>
  <si>
    <t>P528024</t>
  </si>
  <si>
    <t>B50003621</t>
  </si>
  <si>
    <t xml:space="preserve">Robnet, Inc </t>
  </si>
  <si>
    <t>Cowles Ford, Inc.</t>
  </si>
  <si>
    <t>Provide Ortho Products</t>
  </si>
  <si>
    <t>B50003554</t>
  </si>
  <si>
    <t>B50003552</t>
  </si>
  <si>
    <t xml:space="preserve">OEM Parts &amp; Service for Detroit Engines </t>
  </si>
  <si>
    <t>B50003557</t>
  </si>
  <si>
    <t>OEM Parts and Service for Doosan Heavy Equipment</t>
  </si>
  <si>
    <t>B50003547</t>
  </si>
  <si>
    <t>O.E.M. Parts &amp; Service for Allison Transmissions (1st call for Transmission overhaul Only)</t>
  </si>
  <si>
    <t>O.E.M. Parts &amp; Service for Allison Transmissions (1st call)</t>
  </si>
  <si>
    <t>B50003570</t>
  </si>
  <si>
    <t xml:space="preserve">OEM Parts and Service for New Way Trucks (1st Call)  </t>
  </si>
  <si>
    <t xml:space="preserve">OEM Parts and Service for New Way Trucks (1st Call for Warranty)  </t>
  </si>
  <si>
    <t xml:space="preserve"> Inner Harbor Wi-Fi Project</t>
  </si>
  <si>
    <t>Port Networks, Inc.</t>
  </si>
  <si>
    <t>Conservation of Bronze Monuments</t>
  </si>
  <si>
    <t>Results Based accountability Agreement</t>
  </si>
  <si>
    <t>Microsoft Master Services and Premier Support Services Agreement</t>
  </si>
  <si>
    <t>Microsoft Corporation</t>
  </si>
  <si>
    <t>P528329</t>
  </si>
  <si>
    <t>B50003642</t>
  </si>
  <si>
    <t>P527034</t>
  </si>
  <si>
    <t>YouthWorks System Software Enhancements and Hosting Agreements</t>
  </si>
  <si>
    <t>P528132</t>
  </si>
  <si>
    <t>P528166</t>
  </si>
  <si>
    <t>B50003663</t>
  </si>
  <si>
    <t>Swimming Pool Supplies and Tools</t>
  </si>
  <si>
    <t>Baystate Pool Supplies of Baltimore</t>
  </si>
  <si>
    <t>Annual Maintainance Archiving Software</t>
  </si>
  <si>
    <t>GWAVA Technologies, Inc.</t>
  </si>
  <si>
    <t>P528213</t>
  </si>
  <si>
    <t>Grass Seed Blanket</t>
  </si>
  <si>
    <t>B50003322</t>
  </si>
  <si>
    <t>Lean Consultants, Facilitators, Trainers (For Trainers)</t>
  </si>
  <si>
    <t>Lean Consultants, Facilitators, Trainers (For Facilitators)</t>
  </si>
  <si>
    <t>Neovista Consulting, LLC</t>
  </si>
  <si>
    <t>Global Productivity Solutions, LLC</t>
  </si>
  <si>
    <t>Peterbilt of Baltimore, LLC</t>
  </si>
  <si>
    <t>Valley Supply &amp; Equipment Company</t>
  </si>
  <si>
    <t xml:space="preserve">Commercial Grade Perlite at  #1 Lox Plant </t>
  </si>
  <si>
    <t>Pennsylvania Perlite Corp.</t>
  </si>
  <si>
    <t>P528529</t>
  </si>
  <si>
    <t>Parts for video Pipeline Inspection Systems (OMNI-EYE)</t>
  </si>
  <si>
    <t>R. S. Technical Services, inc.</t>
  </si>
  <si>
    <t>P528414</t>
  </si>
  <si>
    <t>800 MHz Radio Communications Facilities maintenance Agreement</t>
  </si>
  <si>
    <t>B50003464</t>
  </si>
  <si>
    <t xml:space="preserve">Janitorial Services for the Zeta SeniorCenter </t>
  </si>
  <si>
    <t>P528371</t>
  </si>
  <si>
    <t>B50003675</t>
  </si>
  <si>
    <t>Clean and press Police Uniforms</t>
  </si>
  <si>
    <t>O'Donnell Cleaners</t>
  </si>
  <si>
    <t>P524060</t>
  </si>
  <si>
    <t>B50003351</t>
  </si>
  <si>
    <t>General Banking Services</t>
  </si>
  <si>
    <t>Turf Equipment and supply Company, Inc.</t>
  </si>
  <si>
    <t>Various Water Utility Tools</t>
  </si>
  <si>
    <t>B50003545</t>
  </si>
  <si>
    <t>P528602</t>
  </si>
  <si>
    <t>B50003683</t>
  </si>
  <si>
    <t>SWAT Uniforms</t>
  </si>
  <si>
    <t>P528372</t>
  </si>
  <si>
    <t>Co-op</t>
  </si>
  <si>
    <t>Lease of Postage Machine</t>
  </si>
  <si>
    <t>Neopost Mid-Atlantic</t>
  </si>
  <si>
    <t>MOCAB</t>
  </si>
  <si>
    <t>P528631</t>
  </si>
  <si>
    <t>B50003644</t>
  </si>
  <si>
    <t>ClearOne Hardware and Software Suppport</t>
  </si>
  <si>
    <t>Advanced Video Systems</t>
  </si>
  <si>
    <t>P528667</t>
  </si>
  <si>
    <t>Prima Foods</t>
  </si>
  <si>
    <t>Food for Emergency Operations at Fleet Management</t>
  </si>
  <si>
    <t>P528788</t>
  </si>
  <si>
    <t>B50003659</t>
  </si>
  <si>
    <t>Gambrills Equipment Co. Inc.</t>
  </si>
  <si>
    <t>Payment Gateway Services</t>
  </si>
  <si>
    <t>Official Payments Corporation</t>
  </si>
  <si>
    <t>4 x 2 yr</t>
  </si>
  <si>
    <t>EMD Millipore Corporation</t>
  </si>
  <si>
    <t>P525232</t>
  </si>
  <si>
    <t>ITT Gould and ITT Allis Chalmers Pump Parts</t>
  </si>
  <si>
    <t>P528792</t>
  </si>
  <si>
    <t>B50003468</t>
  </si>
  <si>
    <t>Revenue for Waste Oil Fluids Collection</t>
  </si>
  <si>
    <t>FCC Environmental, LLC</t>
  </si>
  <si>
    <t>B50003525</t>
  </si>
  <si>
    <t>Recovery for Hazardous Waste Oil Contamination</t>
  </si>
  <si>
    <t>B50003696</t>
  </si>
  <si>
    <t>Driver Motor Vehicle Information</t>
  </si>
  <si>
    <t>Law Enforement Systems, LLC</t>
  </si>
  <si>
    <t>B50003697</t>
  </si>
  <si>
    <t>OEM Parts and Service for Peterbilt Heavy Duty Trucks</t>
  </si>
  <si>
    <t>OEM Parts and Service for Pierce Fire Apparatus</t>
  </si>
  <si>
    <t>P528541</t>
  </si>
  <si>
    <t>B50003718</t>
  </si>
  <si>
    <t>Cello Green Seal Cleaning Products</t>
  </si>
  <si>
    <t>Odorite Company of Baltimore</t>
  </si>
  <si>
    <t>B50003575</t>
  </si>
  <si>
    <t>On-Call Roofing Services</t>
  </si>
  <si>
    <t>Big Boss Construction LLC</t>
  </si>
  <si>
    <t>Citiroof Corporation</t>
  </si>
  <si>
    <t>Autumn Contracting, Inc.</t>
  </si>
  <si>
    <t>Smoke Alarms (First Alert)</t>
  </si>
  <si>
    <t>B50003047</t>
  </si>
  <si>
    <t>Smoke Alarms (USI) and Carbon Monoxide Detectors</t>
  </si>
  <si>
    <t>Universal Security Instruments, Inc.</t>
  </si>
  <si>
    <t>B50003731</t>
  </si>
  <si>
    <t>OEM Parts and Service for UD Trucks</t>
  </si>
  <si>
    <t>Norris Chesapeake Truck Sales, LLC</t>
  </si>
  <si>
    <t>P525657</t>
  </si>
  <si>
    <t>B50003712</t>
  </si>
  <si>
    <t>B50003692</t>
  </si>
  <si>
    <t>Ferguson Enterprises, Inc. d/b/a Ferguson Waterworks</t>
  </si>
  <si>
    <t>B50003617</t>
  </si>
  <si>
    <t>Fuel System Testing and Inspection of Fuel Facilities</t>
  </si>
  <si>
    <t>Clean Fuel Associates, Inc.</t>
  </si>
  <si>
    <t>B50003730</t>
  </si>
  <si>
    <t>OEM Parts and Service for Sterling Heavy Duty Trucks</t>
  </si>
  <si>
    <t>B50003722</t>
  </si>
  <si>
    <t>B50003713</t>
  </si>
  <si>
    <t>Kuehne Chemical Co. Inc. Item #1 (one ton Container)</t>
  </si>
  <si>
    <t>Univar USA, Inc. Item#2 (150 Lb Cylinders)</t>
  </si>
  <si>
    <t>B50003714</t>
  </si>
  <si>
    <t>P528676</t>
  </si>
  <si>
    <t>B50003737</t>
  </si>
  <si>
    <t>Gross Necropsy and Reports</t>
  </si>
  <si>
    <t>Nepote Consulting</t>
  </si>
  <si>
    <t>G</t>
  </si>
  <si>
    <t>B50003736</t>
  </si>
  <si>
    <t>P528805</t>
  </si>
  <si>
    <t>P528804</t>
  </si>
  <si>
    <t>Naloxone  (for Needle Exchange Program)</t>
  </si>
  <si>
    <t>P529060</t>
  </si>
  <si>
    <t>B50003786</t>
  </si>
  <si>
    <t>B50003789</t>
  </si>
  <si>
    <t>Robnet</t>
  </si>
  <si>
    <t>P527927</t>
  </si>
  <si>
    <t>B50003611</t>
  </si>
  <si>
    <t>P529089</t>
  </si>
  <si>
    <t>K &amp; K Industrial</t>
  </si>
  <si>
    <t>P529099</t>
  </si>
  <si>
    <t>B50003811</t>
  </si>
  <si>
    <t>Tactical Vests</t>
  </si>
  <si>
    <t>Lawmwn Supply of New Jersey</t>
  </si>
  <si>
    <t>B50003792</t>
  </si>
  <si>
    <t>B50003801</t>
  </si>
  <si>
    <t>Ferguson Waterworks d/b/a Wolsely</t>
  </si>
  <si>
    <t>P529186</t>
  </si>
  <si>
    <t>B50003823</t>
  </si>
  <si>
    <t>P529182</t>
  </si>
  <si>
    <t>B50003797</t>
  </si>
  <si>
    <t>B50003687</t>
  </si>
  <si>
    <t>ScaleHouse Software</t>
  </si>
  <si>
    <t>Western Microsystems, Inc. d/b/a DesertMicro</t>
  </si>
  <si>
    <t xml:space="preserve">Eastern Salt Co. Inc </t>
  </si>
  <si>
    <t>Service Contract fo commercial and Residential Appliances</t>
  </si>
  <si>
    <t>Advanced Scale of Maryland</t>
  </si>
  <si>
    <t>P529019</t>
  </si>
  <si>
    <t>B50003782</t>
  </si>
  <si>
    <t>Annashae Corporation</t>
  </si>
  <si>
    <t>Spring and Suspension Repair Services (FLEET)</t>
  </si>
  <si>
    <t>P525354</t>
  </si>
  <si>
    <t>RSA Maintenance Agreement</t>
  </si>
  <si>
    <t>Rochester Software Associates, Inc.</t>
  </si>
  <si>
    <t>Premier Magnesia, LLC</t>
  </si>
  <si>
    <t>Thioguard Chemical Application Technology</t>
  </si>
  <si>
    <t>Intergraph Corporation</t>
  </si>
  <si>
    <t>B50003294</t>
  </si>
  <si>
    <t>Water Billing Customer Information System (CIS) Selction and Implementation</t>
  </si>
  <si>
    <t>Itineris, NA</t>
  </si>
  <si>
    <t>Expiration will be 10 years after system acceptance</t>
  </si>
  <si>
    <t>P529128</t>
  </si>
  <si>
    <t>B50003556</t>
  </si>
  <si>
    <t>Biopol UD, Inc. d/b/a Trinity Biotech Distribution</t>
  </si>
  <si>
    <t>P529150</t>
  </si>
  <si>
    <t>B50003750</t>
  </si>
  <si>
    <t>Various Needles and Syringes</t>
  </si>
  <si>
    <t>Thomas Scientific, Inc.</t>
  </si>
  <si>
    <t>P523003</t>
  </si>
  <si>
    <t>B50003757</t>
  </si>
  <si>
    <t>Ferguson Enterprises, inc.</t>
  </si>
  <si>
    <t>B50003751</t>
  </si>
  <si>
    <t>OEM Parts, Service and Warranty Repairs for Freightliner Heavy Trucks (FLEET) - 2nd call</t>
  </si>
  <si>
    <t>OEM Parts, Service and Warranty Repairs for Freightliner Heavy Trucks (FLEET) - First Call</t>
  </si>
  <si>
    <t>B50003745</t>
  </si>
  <si>
    <t>B50003742</t>
  </si>
  <si>
    <t>Lead Risk Assessment Services</t>
  </si>
  <si>
    <t>Arc Environmental, Inc.</t>
  </si>
  <si>
    <t>Ralph Wismer d/b/a Zenmar Power Tool &amp; Hoist Systems</t>
  </si>
  <si>
    <t>Firefighter Turnout Gear  repair and Clenaing</t>
  </si>
  <si>
    <t>B50003774</t>
  </si>
  <si>
    <t>Carmeuse Lime &amp; Stone, Inc.</t>
  </si>
  <si>
    <t xml:space="preserve">Quick Lime  for Water Treatment Plants </t>
  </si>
  <si>
    <t>B50003609</t>
  </si>
  <si>
    <t>Parts and Maintenance for Fuel Dispensing Equipment</t>
  </si>
  <si>
    <t>B50003818</t>
  </si>
  <si>
    <t>Production Distribution Companies, Inc.</t>
  </si>
  <si>
    <t>11/191/4</t>
  </si>
  <si>
    <t>Electrical Supplies - See Master Blanket for Manufacturers</t>
  </si>
  <si>
    <t>B50003778</t>
  </si>
  <si>
    <t>Nathaniel D. Holland Jr. d/b/a Superior Designs</t>
  </si>
  <si>
    <t>R.R. Donnelly &amp; Sons Company</t>
  </si>
  <si>
    <t>P529588</t>
  </si>
  <si>
    <t>TrayPML, Inc. d/b/a Tray, Inc.</t>
  </si>
  <si>
    <t>Corporate Press, Incorporated</t>
  </si>
  <si>
    <t>KM Printing, LLC</t>
  </si>
  <si>
    <t>Ridge Printing Corp.</t>
  </si>
  <si>
    <t>Doyle Printing and Offset Co. Inc.</t>
  </si>
  <si>
    <t>Printing Services/Pre-Qualification (BOP-Print Shop Ony)</t>
  </si>
  <si>
    <t>Time Printers, Inc</t>
  </si>
  <si>
    <t>Printing Services. Pre-Qualification (BOP-Print Shop Only)</t>
  </si>
  <si>
    <t>Cavanaugh Press, Incorporated</t>
  </si>
  <si>
    <t>Uptown Press, Inc.</t>
  </si>
  <si>
    <t>B50003835</t>
  </si>
  <si>
    <t>Septic Tank Pumping &amp; Disposal Services</t>
  </si>
  <si>
    <t>B50003385</t>
  </si>
  <si>
    <t>Employee Wellness and Health Improvement Program</t>
  </si>
  <si>
    <t>OptumHealth Care Solutions, Inc.</t>
  </si>
  <si>
    <t>Sewer Cleaning Tools</t>
  </si>
  <si>
    <t>Atlantic Machinery, Inc.</t>
  </si>
  <si>
    <t>B50003862</t>
  </si>
  <si>
    <t>Clean Cut Shredding</t>
  </si>
  <si>
    <t>B50003799</t>
  </si>
  <si>
    <t>P529215</t>
  </si>
  <si>
    <t>B50003880</t>
  </si>
  <si>
    <t>B50003851</t>
  </si>
  <si>
    <t>L&amp;G Exclusive Cleaning Services, Inc.</t>
  </si>
  <si>
    <t>B50003788</t>
  </si>
  <si>
    <t>Heavy Equipment and Operator Rental Services</t>
  </si>
  <si>
    <t>Alban Tractor Co. Inc.</t>
  </si>
  <si>
    <t>Potts &amp; Callahan, Inc.</t>
  </si>
  <si>
    <t>B50003698</t>
  </si>
  <si>
    <t>Interior/Exterior Painting of Facilities</t>
  </si>
  <si>
    <t>JB Contracting, Inc</t>
  </si>
  <si>
    <t>First Potomac Environmental Corporation, Inc.</t>
  </si>
  <si>
    <t>Tito Contractors, Inc.</t>
  </si>
  <si>
    <t>P521423</t>
  </si>
  <si>
    <t>BRCPC P-063</t>
  </si>
  <si>
    <t>Consulting Services for Electricity, Natural Gas and Energy</t>
  </si>
  <si>
    <t>Enernoc, Inc.</t>
  </si>
  <si>
    <t>Sarah e. Coleman d/b/a Four Seasons Nursery &amp; Landscape Services</t>
  </si>
  <si>
    <t>i2 Central System Maintenance and Support</t>
  </si>
  <si>
    <t>Siemens Industry, Inc.</t>
  </si>
  <si>
    <t>Maintenance Services for Proprietary Software (Field Based Reporting and Record Management)</t>
  </si>
  <si>
    <t>B50003872</t>
  </si>
  <si>
    <t>B50003226</t>
  </si>
  <si>
    <t>BSN Sports, Inc.</t>
  </si>
  <si>
    <t>U.S. Pipe Valve &amp; Hydrant,LLC</t>
  </si>
  <si>
    <t>B50003833</t>
  </si>
  <si>
    <t>Rental and Service of Portable Chemical Toilets</t>
  </si>
  <si>
    <t>Environmental Recovery Corporation of Maryland</t>
  </si>
  <si>
    <t>B50003831</t>
  </si>
  <si>
    <t>P530105</t>
  </si>
  <si>
    <t>B50003896</t>
  </si>
  <si>
    <t>Lunches for Snow/weather Related Emergencies</t>
  </si>
  <si>
    <t>Dinners for Snow/weather Related Emergencies</t>
  </si>
  <si>
    <t>Breakfast for Snow/weather related Emergencies</t>
  </si>
  <si>
    <t>P529694</t>
  </si>
  <si>
    <t>B50003843</t>
  </si>
  <si>
    <t>Gutter Cleaning for Recreation and Parks</t>
  </si>
  <si>
    <t>LexisNexis</t>
  </si>
  <si>
    <t>Investigative Search Program</t>
  </si>
  <si>
    <t>P529820</t>
  </si>
  <si>
    <t>B50003866</t>
  </si>
  <si>
    <t>P529768</t>
  </si>
  <si>
    <t>B50003877</t>
  </si>
  <si>
    <t>Excelsior Bales</t>
  </si>
  <si>
    <t>S. Walter Packaging Corp.</t>
  </si>
  <si>
    <t>Annual Subscription renewal for Alldata Automotive Information System</t>
  </si>
  <si>
    <t>Alldata</t>
  </si>
  <si>
    <t>P529842</t>
  </si>
  <si>
    <t>B50003899</t>
  </si>
  <si>
    <t>P529848</t>
  </si>
  <si>
    <t>CrimePad Software</t>
  </si>
  <si>
    <t>Visionations, LLC</t>
  </si>
  <si>
    <t>B50003894</t>
  </si>
  <si>
    <t>Eazy Does It Cleaning Service LLC</t>
  </si>
  <si>
    <t>P529899</t>
  </si>
  <si>
    <t>OEM Parts &amp; Service for the SmartWash Storm Touchless Gantry Fleet Washer</t>
  </si>
  <si>
    <t>P529937</t>
  </si>
  <si>
    <t>B50003911</t>
  </si>
  <si>
    <t>Eclipse Window Tinting, LLC</t>
  </si>
  <si>
    <t>P530005</t>
  </si>
  <si>
    <t>P522938</t>
  </si>
  <si>
    <t>On-Site Translation Services</t>
  </si>
  <si>
    <t>AD Astra</t>
  </si>
  <si>
    <t>Maintenance Services for PSIM Software</t>
  </si>
  <si>
    <t>P526021</t>
  </si>
  <si>
    <t>P526022</t>
  </si>
  <si>
    <t>P526023</t>
  </si>
  <si>
    <t>P526182</t>
  </si>
  <si>
    <t>P526183</t>
  </si>
  <si>
    <t>P526184</t>
  </si>
  <si>
    <t>P524482</t>
  </si>
  <si>
    <t>B50003820</t>
  </si>
  <si>
    <t>Provide Nutrition and Lactation Aide</t>
  </si>
  <si>
    <t>All-Pro Placement Service, Inc.</t>
  </si>
  <si>
    <t>P526339</t>
  </si>
  <si>
    <t>B50003280</t>
  </si>
  <si>
    <t>Annual Renewal of Sam's Software (Smart Access Manager)</t>
  </si>
  <si>
    <t>B50003889</t>
  </si>
  <si>
    <t xml:space="preserve">Provide Various Submersible Pumps - </t>
  </si>
  <si>
    <t>B T PlumbingSupply, Inc.</t>
  </si>
  <si>
    <t>Smith Medical Patners, LLC</t>
  </si>
  <si>
    <t>B50003871</t>
  </si>
  <si>
    <t>P526529</t>
  </si>
  <si>
    <t>B50003897</t>
  </si>
  <si>
    <t>Supply of Fire Hose</t>
  </si>
  <si>
    <t>Witmer Public Safety Group, Inc.</t>
  </si>
  <si>
    <t>P526583</t>
  </si>
  <si>
    <t>P529350</t>
  </si>
  <si>
    <t>IDEXX Distribution, Inc.</t>
  </si>
  <si>
    <t>P529942</t>
  </si>
  <si>
    <t>B50003860</t>
  </si>
  <si>
    <t>NACIP, Inc.</t>
  </si>
  <si>
    <t>P530151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</si>
  <si>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</si>
  <si>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</si>
  <si>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</si>
  <si>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</si>
  <si>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</si>
  <si>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</si>
  <si>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</si>
  <si>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</si>
  <si>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</si>
  <si>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</si>
  <si>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</si>
  <si>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</si>
  <si>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</si>
  <si>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</si>
  <si>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</si>
  <si>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</si>
  <si>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</si>
  <si>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</si>
  <si>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B50003959</t>
  </si>
  <si>
    <t>B50003879</t>
  </si>
  <si>
    <t>Major Repairs, Upgrades and Replacement of Fuel Tanks</t>
  </si>
  <si>
    <t>Traffic Surveillance Components</t>
  </si>
  <si>
    <t>Traffic Systems, LLC d/b/a Traffic Systems &amp; Technology</t>
  </si>
  <si>
    <t>B50003927</t>
  </si>
  <si>
    <t>Stanley Security Solutions, Inc.</t>
  </si>
  <si>
    <t>P526382</t>
  </si>
  <si>
    <t>B50003279</t>
  </si>
  <si>
    <t>B50003977</t>
  </si>
  <si>
    <t>P530380</t>
  </si>
  <si>
    <t>Mosaic Global Sales, LLC</t>
  </si>
  <si>
    <t>P520137</t>
  </si>
  <si>
    <t>Pay and Display Parking Stations</t>
  </si>
  <si>
    <t>Cale America</t>
  </si>
  <si>
    <t>Softball Umpires for Recreation &amp; Parks</t>
  </si>
  <si>
    <t>Baltimore City Metro Umpire Association, Inc</t>
  </si>
  <si>
    <t>B50003950</t>
  </si>
  <si>
    <t>Green Lawn Cemetery Company, Inc.</t>
  </si>
  <si>
    <t>B50003586</t>
  </si>
  <si>
    <t>Navman Wireless North America, LTD</t>
  </si>
  <si>
    <t>B50003895</t>
  </si>
  <si>
    <t>Provide Public Swimming Pool Maintenance, Repair Services &amp; New Replacement Parts</t>
  </si>
  <si>
    <t>The Patriot Pool Service, L.L.C.</t>
  </si>
  <si>
    <t>B50003973</t>
  </si>
  <si>
    <t>Finnerty</t>
  </si>
  <si>
    <t>B50003952</t>
  </si>
  <si>
    <t>Provide Personnel for CCTV Monitoring</t>
  </si>
  <si>
    <t>MOCJ and BCPD</t>
  </si>
  <si>
    <t>B50003935</t>
  </si>
  <si>
    <t>Install and Service Rental Storage Lockers for Pools</t>
  </si>
  <si>
    <t>Tiburon Lockers (USA) LLC</t>
  </si>
  <si>
    <t>Technical Services for Liquid Oxygen Plants</t>
  </si>
  <si>
    <t>B50003997</t>
  </si>
  <si>
    <t xml:space="preserve">Welding Equipment &amp; Supplies </t>
  </si>
  <si>
    <t>Milton S. Hershey Medical Center</t>
  </si>
  <si>
    <t>Oxygen Generator Service</t>
  </si>
  <si>
    <t>Accela, Inc.</t>
  </si>
  <si>
    <t>B50003558</t>
  </si>
  <si>
    <t>Towing Management System</t>
  </si>
  <si>
    <t>Sameis Holdings, LLC d/b/a Dispatch &amp; Tracking Solutions</t>
  </si>
  <si>
    <t>P527105</t>
  </si>
  <si>
    <t>B50003256</t>
  </si>
  <si>
    <t>Various Medical Supplies</t>
  </si>
  <si>
    <t>B50003826</t>
  </si>
  <si>
    <t>NSI Lab Solutions, Inc.</t>
  </si>
  <si>
    <t>B50003962</t>
  </si>
  <si>
    <t>B50003918</t>
  </si>
  <si>
    <t>City Council Website Hosting and Maintenance</t>
  </si>
  <si>
    <t>P522982</t>
  </si>
  <si>
    <t>B50002849</t>
  </si>
  <si>
    <t>Stat survey for Labs</t>
  </si>
  <si>
    <t>John M. Deboy, II</t>
  </si>
  <si>
    <t>Judicial Dialog Systems</t>
  </si>
  <si>
    <t>B50003979</t>
  </si>
  <si>
    <t>Bauer Air Compressor Testing and Maintenance</t>
  </si>
  <si>
    <t>F &amp; F and A. Jacobs &amp; Sons, Inc.</t>
  </si>
  <si>
    <t>Maintenance and Support  Reverse Osmosis System</t>
  </si>
  <si>
    <t>NEU-ION, Inc.</t>
  </si>
  <si>
    <t>Stretcher Repair</t>
  </si>
  <si>
    <t xml:space="preserve">Human Resource Information, E-Time/Payroll License and Human Resources License(Finance) </t>
  </si>
  <si>
    <t>Medical Supplies (Eclipse Needles, Containers and Waste Bags)</t>
  </si>
  <si>
    <t>B50003873</t>
  </si>
  <si>
    <t>P514512</t>
  </si>
  <si>
    <t>P531129</t>
  </si>
  <si>
    <t>Parts and Service for Tennant Scrubbers - Seepers and Litter Vacs</t>
  </si>
  <si>
    <t>P525157</t>
  </si>
  <si>
    <t>P522081</t>
  </si>
  <si>
    <t>P528141</t>
  </si>
  <si>
    <t>P524780</t>
  </si>
  <si>
    <t>P531603</t>
  </si>
  <si>
    <t>HIV Test Kits</t>
  </si>
  <si>
    <t>Bio-Rad Laboratories</t>
  </si>
  <si>
    <t>P526935</t>
  </si>
  <si>
    <t>P530994</t>
  </si>
  <si>
    <t>Non-Emergent Air Transportation Services</t>
  </si>
  <si>
    <t>P522551 &amp; P522555</t>
  </si>
  <si>
    <t>Courier Services for WIC Program &amp; BDC Lab</t>
  </si>
  <si>
    <t>Annual Renewals</t>
  </si>
  <si>
    <t>Archibus Maintenance and Support Agreement</t>
  </si>
  <si>
    <t>Rand Worldwide Subsidiary, Inc. d/b/a ImaginiT Technologies</t>
  </si>
  <si>
    <t>BRCPC 15-021</t>
  </si>
  <si>
    <t>P531583</t>
  </si>
  <si>
    <t>B50003976</t>
  </si>
  <si>
    <t>Interior-Exterior Door Installation and Repair</t>
  </si>
  <si>
    <t>Colossal Contractors, Inc.</t>
  </si>
  <si>
    <t>Total Contracting, Inc.</t>
  </si>
  <si>
    <t>JB Contracting, Inc.</t>
  </si>
  <si>
    <t>B50004055</t>
  </si>
  <si>
    <t>Arrow Safety Device Company</t>
  </si>
  <si>
    <t>FLEET &amp; DOT</t>
  </si>
  <si>
    <t>B50003771</t>
  </si>
  <si>
    <t>B50004035</t>
  </si>
  <si>
    <t>Provide Daily Roundtrip Transportation for Non-Ambulatory &amp; Other Children</t>
  </si>
  <si>
    <t>B50004010</t>
  </si>
  <si>
    <t>Ash Borer Treatment</t>
  </si>
  <si>
    <t>The Davey Tree Expert Company</t>
  </si>
  <si>
    <t>PHI Air Medical, LLC</t>
  </si>
  <si>
    <t>EZ-IO Needles and Equipment</t>
  </si>
  <si>
    <t>Non-Emergent Air Transportation</t>
  </si>
  <si>
    <t>Rocky Mountain Holdings, LLC</t>
  </si>
  <si>
    <t>Telestaff Maintenance &amp; Support</t>
  </si>
  <si>
    <t>Kronos Systems Incorporated</t>
  </si>
  <si>
    <t>P524318</t>
  </si>
  <si>
    <t>B50004060</t>
  </si>
  <si>
    <t>P527030</t>
  </si>
  <si>
    <t>B50003481</t>
  </si>
  <si>
    <t>P531854</t>
  </si>
  <si>
    <t>Green seal 42 Training Classes and Certifications</t>
  </si>
  <si>
    <t>Tennant Sales and Service Company</t>
  </si>
  <si>
    <t>B50004062</t>
  </si>
  <si>
    <t>Brooks</t>
  </si>
  <si>
    <t>P531763</t>
  </si>
  <si>
    <t>P531659</t>
  </si>
  <si>
    <t>LAW</t>
  </si>
  <si>
    <t>Clio User License Agreement (ULA)</t>
  </si>
  <si>
    <t>Themis Solutions, Inc.</t>
  </si>
  <si>
    <t>P531399</t>
  </si>
  <si>
    <t>Gold Service Plan for  service and support for QDI Microspectrophotometer</t>
  </si>
  <si>
    <t>Craic Technologies</t>
  </si>
  <si>
    <t>P531771</t>
  </si>
  <si>
    <t>Electric Vehicle Lease</t>
  </si>
  <si>
    <t>Electric Vehicle Institure, Inc.</t>
  </si>
  <si>
    <t>P526374</t>
  </si>
  <si>
    <t>B50003324</t>
  </si>
  <si>
    <t>Janitorial Services -Old Town Fire</t>
  </si>
  <si>
    <t>L &amp; G Exclusive Cleaning Services, Inc.</t>
  </si>
  <si>
    <t>P531157</t>
  </si>
  <si>
    <t>Audio Visual Maintenance at Vollmer Center</t>
  </si>
  <si>
    <t>Design &amp; Intergration Inc.</t>
  </si>
  <si>
    <t>Hightail for Enterprise User Licenses</t>
  </si>
  <si>
    <t>Hightail, Inc.</t>
  </si>
  <si>
    <t>Legacy Truck Centers, Inc.</t>
  </si>
  <si>
    <t>B50004086</t>
  </si>
  <si>
    <t>P531368</t>
  </si>
  <si>
    <t>P531554</t>
  </si>
  <si>
    <t>B50004072</t>
  </si>
  <si>
    <t>AGS Manufacturing</t>
  </si>
  <si>
    <t>Flags, Flag Poles and Accessories</t>
  </si>
  <si>
    <t>P527620</t>
  </si>
  <si>
    <t>WebEOC Software</t>
  </si>
  <si>
    <t>ESI Acquistiion, Inc.</t>
  </si>
  <si>
    <t>B50004110</t>
  </si>
  <si>
    <t>Ground Ladder Testing</t>
  </si>
  <si>
    <t>P529112</t>
  </si>
  <si>
    <t>MD State</t>
  </si>
  <si>
    <t>P529286</t>
  </si>
  <si>
    <t>Rent for Office Space - Bon Secour - 26 N. Fulton Ave.</t>
  </si>
  <si>
    <t>Bon Secour of MD</t>
  </si>
  <si>
    <t>Baltimore Meineke, LLC</t>
  </si>
  <si>
    <t>P532001</t>
  </si>
  <si>
    <t>B50004163</t>
  </si>
  <si>
    <t>P531733</t>
  </si>
  <si>
    <t>Teltronic Radio Installation</t>
  </si>
  <si>
    <t>Teltronic, Inc.</t>
  </si>
  <si>
    <t>P531830</t>
  </si>
  <si>
    <t>Watch Systems, LLC</t>
  </si>
  <si>
    <t>Annual Subscription for Offender Watch software and Offender Watch Booking Alert Service</t>
  </si>
  <si>
    <t>ABC Radiator &amp; Welding Corporation</t>
  </si>
  <si>
    <t>P532264</t>
  </si>
  <si>
    <t>B50004073</t>
  </si>
  <si>
    <t>B50004006</t>
  </si>
  <si>
    <t>AAA National USA, Inc.</t>
  </si>
  <si>
    <t>Archibus Software Subscription</t>
  </si>
  <si>
    <t>DTL Solutions, LLC</t>
  </si>
  <si>
    <t>B50004075</t>
  </si>
  <si>
    <t xml:space="preserve">Pump Repair and Maintenance Services - </t>
  </si>
  <si>
    <t xml:space="preserve">Pump Repair and Maintenance Services </t>
  </si>
  <si>
    <t>DSI, Inc.</t>
  </si>
  <si>
    <t>Helicopter Video Downlink Receivers</t>
  </si>
  <si>
    <t>Washington Hospital Center Corporation</t>
  </si>
  <si>
    <t>Various Repair Parts - Sensus Meters</t>
  </si>
  <si>
    <t>L/B Water Serviecs, Inc.</t>
  </si>
  <si>
    <t>2 x 5 yr</t>
  </si>
  <si>
    <t xml:space="preserve">Macer </t>
  </si>
  <si>
    <t>P529044</t>
  </si>
  <si>
    <t>Arrow International, Inc.</t>
  </si>
  <si>
    <t>P529805</t>
  </si>
  <si>
    <t>P526941</t>
  </si>
  <si>
    <t>P532699</t>
  </si>
  <si>
    <t>Preventative Maintenance Service agreement for Wohlenberg paper cutter</t>
  </si>
  <si>
    <t>Colter &amp; Peterson</t>
  </si>
  <si>
    <t>Pro-Fix Medical Repair &amp; Sales, LLC</t>
  </si>
  <si>
    <t>Specialty Cleaning of Contaminated uniforms</t>
  </si>
  <si>
    <t>Odonnell Cleaners</t>
  </si>
  <si>
    <t>P522389</t>
  </si>
  <si>
    <t>P522273</t>
  </si>
  <si>
    <t>Injectable Medicines -Pharmaceuticals for the Fire Department</t>
  </si>
  <si>
    <t>Firefighter Helmets - MSA/Cairns 1010 Helmets</t>
  </si>
  <si>
    <t>P524875</t>
  </si>
  <si>
    <t>P518438</t>
  </si>
  <si>
    <t>Replacement of Nitrogen, Acetylene, Industrial Oxygen and Oxygen Cylinders</t>
  </si>
  <si>
    <t>GTS Inc.</t>
  </si>
  <si>
    <t>P525223</t>
  </si>
  <si>
    <t>P525224</t>
  </si>
  <si>
    <t>P525156</t>
  </si>
  <si>
    <t>P522636</t>
  </si>
  <si>
    <t>ACA (Affordable Care Act) Compliance and IRD Reporting</t>
  </si>
  <si>
    <t>Tango Health, Inc.</t>
  </si>
  <si>
    <t>P532543</t>
  </si>
  <si>
    <t>P526271</t>
  </si>
  <si>
    <t>060B2490024</t>
  </si>
  <si>
    <t>Microsoft Software &amp; Services Large Account Reseller Contract.</t>
  </si>
  <si>
    <t>P532416 &amp;P532539</t>
  </si>
  <si>
    <t>Auditing Software and Training</t>
  </si>
  <si>
    <t>Thomson Reuters (Tax &amp; Accounting) Inc.</t>
  </si>
  <si>
    <t>P532405</t>
  </si>
  <si>
    <t>DPW-IT Division</t>
  </si>
  <si>
    <t>Cityworks Master Licnse and Maintenance Agreement</t>
  </si>
  <si>
    <t>HealthNet Aeromedical Services, Inc.</t>
  </si>
  <si>
    <t>P528193</t>
  </si>
  <si>
    <t>Reflective Sign Sheeting  (DOT)</t>
  </si>
  <si>
    <t>MOHS</t>
  </si>
  <si>
    <t>Parking Spaces</t>
  </si>
  <si>
    <t>Baltimore Harbor Center, LLC d/b/a Sheraton Inner Harbor Hotel</t>
  </si>
  <si>
    <t>Steven R. Schulte d/b/a S.R. Schulte Contracting</t>
  </si>
  <si>
    <t>Anne Clewell Graphic Design, LLC</t>
  </si>
  <si>
    <t>P526468</t>
  </si>
  <si>
    <t>B50004162</t>
  </si>
  <si>
    <t>P532591</t>
  </si>
  <si>
    <t>ERT Equipment, Accessories and Repair Parts</t>
  </si>
  <si>
    <t>B50004135</t>
  </si>
  <si>
    <t>P532541</t>
  </si>
  <si>
    <t>P532540</t>
  </si>
  <si>
    <t>B50003989</t>
  </si>
  <si>
    <r>
      <t xml:space="preserve">Food and Beverage Vending Services - </t>
    </r>
    <r>
      <rPr>
        <sz val="10"/>
        <color rgb="FFFF0000"/>
        <rFont val="Arial"/>
        <family val="2"/>
      </rPr>
      <t>REVENUE</t>
    </r>
  </si>
  <si>
    <t>Black Tie Services, LLP</t>
  </si>
  <si>
    <t>P532497</t>
  </si>
  <si>
    <t>B50004155</t>
  </si>
  <si>
    <t>Capitol Lighting &amp; Supply, LLC d/b/a Capitol Tristate</t>
  </si>
  <si>
    <t>P521426</t>
  </si>
  <si>
    <t>Delmarva Pump Center Inc d/b/a DPC Emergency Equipment</t>
  </si>
  <si>
    <t>P523951</t>
  </si>
  <si>
    <t>P527826</t>
  </si>
  <si>
    <t>B50004145</t>
  </si>
  <si>
    <t>Bluestar Technologies, Inc.</t>
  </si>
  <si>
    <t>P522357</t>
  </si>
  <si>
    <t>B50004153</t>
  </si>
  <si>
    <t>Ferguson Waterworks LLC</t>
  </si>
  <si>
    <t>P532496</t>
  </si>
  <si>
    <t>P532429</t>
  </si>
  <si>
    <t>P529371</t>
  </si>
  <si>
    <t>Autoclave Preventative Maintenance</t>
  </si>
  <si>
    <t>Getinge USA, Inc.</t>
  </si>
  <si>
    <t>B50004177</t>
  </si>
  <si>
    <t>B50004074</t>
  </si>
  <si>
    <t>Statewide  Language Interpretation and Translation Services</t>
  </si>
  <si>
    <t>G &amp; K Uniform Service</t>
  </si>
  <si>
    <t>P32337</t>
  </si>
  <si>
    <t xml:space="preserve">Scanner and Maintenance Plan </t>
  </si>
  <si>
    <t>Scantron Corporation Inc d/b/a Haland Technology Services</t>
  </si>
  <si>
    <t>Renewal on Maintenance</t>
  </si>
  <si>
    <t>Non-Emergent Intra-Hospital Air Transportation</t>
  </si>
  <si>
    <t>Air Ambulance Specialists, Inc.</t>
  </si>
  <si>
    <t>B50004056</t>
  </si>
  <si>
    <t>Koniag Services, Inc.</t>
  </si>
  <si>
    <t>Trigyn Technologies, Inc.</t>
  </si>
  <si>
    <t>Safeware, Inc. f/n/a F.L. Anderson Co.</t>
  </si>
  <si>
    <t>B50004207</t>
  </si>
  <si>
    <t>Repair and Installation Services for Building Glass</t>
  </si>
  <si>
    <t>Aspen Building Products, Inc.</t>
  </si>
  <si>
    <t>B50004126</t>
  </si>
  <si>
    <t>B50004053</t>
  </si>
  <si>
    <t>C. Hoffberger Company</t>
  </si>
  <si>
    <t>B50004190</t>
  </si>
  <si>
    <t>Mobile Shredding Service</t>
  </si>
  <si>
    <t>Clean Cut Shredding Inc.</t>
  </si>
  <si>
    <t>P522405</t>
  </si>
  <si>
    <t>P521475</t>
  </si>
  <si>
    <t>P528880</t>
  </si>
  <si>
    <t>Annual suport &amp; Maintenance Quick Link Mobility</t>
  </si>
  <si>
    <t>Smith Micro Software, Inc.</t>
  </si>
  <si>
    <t>P532674</t>
  </si>
  <si>
    <t>Chesapeake Systems Maintenance &amp; Support Agreement</t>
  </si>
  <si>
    <t>Chesapeake Systems, Inc.</t>
  </si>
  <si>
    <t>Bailey Tilly d/b/a Vantagen, LLC</t>
  </si>
  <si>
    <t>CCS Network Technicial Support</t>
  </si>
  <si>
    <t>P527649</t>
  </si>
  <si>
    <t>P529473</t>
  </si>
  <si>
    <t>P522009</t>
  </si>
  <si>
    <t>P531109</t>
  </si>
  <si>
    <t>P529202</t>
  </si>
  <si>
    <t>Allogram, Inc.</t>
  </si>
  <si>
    <t>B50004161</t>
  </si>
  <si>
    <t>B50004208</t>
  </si>
  <si>
    <t>Recycle Containers &amp; Lids</t>
  </si>
  <si>
    <t>Rehrig Pacific Company</t>
  </si>
  <si>
    <t xml:space="preserve">Municipal Emergency Services, Inc. </t>
  </si>
  <si>
    <t>B50004158</t>
  </si>
  <si>
    <t>Mowing and Flower Bed Maintenance</t>
  </si>
  <si>
    <t>CareFirst of Maryland, Inc.</t>
  </si>
  <si>
    <t>B50004256</t>
  </si>
  <si>
    <t>Laboratory Gases, Chemicals and Supplies</t>
  </si>
  <si>
    <t>Fisher Scientific Company, LLC</t>
  </si>
  <si>
    <t>B50004067</t>
  </si>
  <si>
    <t>Coach Style bus Transportation Services for Sandtown-Winchester and Oliver Senior Citizen Center</t>
  </si>
  <si>
    <t>D.T.S. Worldwide Transportation</t>
  </si>
  <si>
    <t>Feldman</t>
  </si>
  <si>
    <t>SPW</t>
  </si>
  <si>
    <t>B50004193</t>
  </si>
  <si>
    <t>Storm Drain Inlet Cleaning Services</t>
  </si>
  <si>
    <t>Stormwater Maintnenace, LLC</t>
  </si>
  <si>
    <t>IBM Managed Offsite High Availability &amp; Disaster Recovery Services</t>
  </si>
  <si>
    <t>P528593</t>
  </si>
  <si>
    <t>P2 Cleaning Services, LLC</t>
  </si>
  <si>
    <t>Corporate Maintenance Group, LLC</t>
  </si>
  <si>
    <t>B50004096</t>
  </si>
  <si>
    <t>Brokerage of a Bicycle Sharing System Advertising and Sponsorship</t>
  </si>
  <si>
    <t>Global Spectrum, L.P. d/b/a Spectra</t>
  </si>
  <si>
    <t>P529270</t>
  </si>
  <si>
    <t>B50004167</t>
  </si>
  <si>
    <t>B50004091</t>
  </si>
  <si>
    <t>The Lucille Maud Corporation</t>
  </si>
  <si>
    <t xml:space="preserve">USC/Canterbury   Corporation                        </t>
  </si>
  <si>
    <t>Brekford Corp.</t>
  </si>
  <si>
    <t>Star Computer Supply, LLC</t>
  </si>
  <si>
    <t>Applied Technology Services, Inc.</t>
  </si>
  <si>
    <t>Daly Computers, Inc.</t>
  </si>
  <si>
    <t>Business Services</t>
  </si>
  <si>
    <t>P521877</t>
  </si>
  <si>
    <t>B50004066</t>
  </si>
  <si>
    <t>Carpentry Services</t>
  </si>
  <si>
    <t>U.K. Construction and Management, LLC</t>
  </si>
  <si>
    <t>P533359</t>
  </si>
  <si>
    <t>B50004276</t>
  </si>
  <si>
    <t>P533360</t>
  </si>
  <si>
    <t>P521818</t>
  </si>
  <si>
    <t>B50004267</t>
  </si>
  <si>
    <t>B50004195</t>
  </si>
  <si>
    <t>P532339</t>
  </si>
  <si>
    <t>Plato Educational Software</t>
  </si>
  <si>
    <t>Edmentun, Inc.</t>
  </si>
  <si>
    <t>P533179</t>
  </si>
  <si>
    <t>EnergyCap, Inc.</t>
  </si>
  <si>
    <t>P530407</t>
  </si>
  <si>
    <t>OnBase Enterprise Content Management System Software Maintenance and End User License Agreement</t>
  </si>
  <si>
    <t>JMT Technology Group</t>
  </si>
  <si>
    <t xml:space="preserve">EMD Millipore Maintenance and Repair </t>
  </si>
  <si>
    <t>Food for Animals at Carrie Murray Nature Center</t>
  </si>
  <si>
    <t>The Gourmet Rodent</t>
  </si>
  <si>
    <t>P529406</t>
  </si>
  <si>
    <t>B50004301</t>
  </si>
  <si>
    <t>Repairs and Maintenance of Electronic Fire Alarm Systems</t>
  </si>
  <si>
    <t>B50004113</t>
  </si>
  <si>
    <t>Liberty Lumber &amp; Supply Co., Inc. d/b/a Pikesville Lumber Company</t>
  </si>
  <si>
    <t>P533605</t>
  </si>
  <si>
    <t>B50003904</t>
  </si>
  <si>
    <t>Health Care Consultant and Actuarial Services</t>
  </si>
  <si>
    <t>The Segal Company (Eastern States), Inc.</t>
  </si>
  <si>
    <t>General Motors Product Training Classes</t>
  </si>
  <si>
    <t>Providing Temporary Administrative Personnel Services</t>
  </si>
  <si>
    <t>Premier Staffing Source, Inc.</t>
  </si>
  <si>
    <t>B50004069</t>
  </si>
  <si>
    <t>Penn Credit Corporation</t>
  </si>
  <si>
    <t>P522300</t>
  </si>
  <si>
    <t>P533709</t>
  </si>
  <si>
    <t>B50004257</t>
  </si>
  <si>
    <t>P530008</t>
  </si>
  <si>
    <t>B50004365</t>
  </si>
  <si>
    <t>P533666</t>
  </si>
  <si>
    <t>P524937</t>
  </si>
  <si>
    <t>B50004271</t>
  </si>
  <si>
    <t>TRA Preventative Maintenance, LLC</t>
  </si>
  <si>
    <t>B50004356</t>
  </si>
  <si>
    <t>Leasing 4X4 Sport Utility Vehicles</t>
  </si>
  <si>
    <t>All Car Leasing, Inc. d/b/a Nextcar</t>
  </si>
  <si>
    <t>B50004299</t>
  </si>
  <si>
    <t>B50004415</t>
  </si>
  <si>
    <t>DPW Conduit Frames &amp; Covers</t>
  </si>
  <si>
    <t>B50004338</t>
  </si>
  <si>
    <t>Furnish and Install Carpet and Floor Tile</t>
  </si>
  <si>
    <t>JD Carpets, Inc.</t>
  </si>
  <si>
    <t>Mowing, maintenance &amp; Landscaping Services for Clusters</t>
  </si>
  <si>
    <t>B50004351</t>
  </si>
  <si>
    <t>Edgewater Tire Center, Inc. d/b/a Admiral Tire</t>
  </si>
  <si>
    <t>B50004326</t>
  </si>
  <si>
    <t>Schaefer Systems International, Inc.</t>
  </si>
  <si>
    <t>P529010</t>
  </si>
  <si>
    <t>P529130</t>
  </si>
  <si>
    <t>Video Pipeline Inspection System - Cues Camera</t>
  </si>
  <si>
    <t>P533568</t>
  </si>
  <si>
    <t>B50004406</t>
  </si>
  <si>
    <t>Safety Kleen</t>
  </si>
  <si>
    <t>P533717</t>
  </si>
  <si>
    <t>P533506</t>
  </si>
  <si>
    <t>B50004382</t>
  </si>
  <si>
    <t>Medications (Lidocaine, Flovent, Potassium Hydroxide)</t>
  </si>
  <si>
    <t>Ever Ready First Aid</t>
  </si>
  <si>
    <t>P529660</t>
  </si>
  <si>
    <t>Janitorial Services for Home Energy Program</t>
  </si>
  <si>
    <t>P529386</t>
  </si>
  <si>
    <t>B50003845</t>
  </si>
  <si>
    <t>Envirosolutions, Inc.</t>
  </si>
  <si>
    <t>P533766</t>
  </si>
  <si>
    <t>NOIT</t>
  </si>
  <si>
    <t>PRISM Hosting and Service Agreement</t>
  </si>
  <si>
    <t>Early Morning Software</t>
  </si>
  <si>
    <t>B50004428</t>
  </si>
  <si>
    <t>P534005</t>
  </si>
  <si>
    <t>Vehicle Maintenance Program Inc.</t>
  </si>
  <si>
    <t>B50004385</t>
  </si>
  <si>
    <t>P534041</t>
  </si>
  <si>
    <t>Vonage Business Networks, Inc. f/k/a iCore Networks, Inc.</t>
  </si>
  <si>
    <t>B50004346</t>
  </si>
  <si>
    <t>Repairs and Maintenanc Services for Automatic Sprinkler Systems</t>
  </si>
  <si>
    <t>National Fire Protection, LLC</t>
  </si>
  <si>
    <t>B50004279</t>
  </si>
  <si>
    <t>Residential Energy Conservation Program</t>
  </si>
  <si>
    <t>American Energy Solutions, Inc</t>
  </si>
  <si>
    <t>Accurate Insulation LLC</t>
  </si>
  <si>
    <t>Chesterton Mechanical Seals</t>
  </si>
  <si>
    <t>Woleseley Industrial Group, a division of Ferguson Enterprises</t>
  </si>
  <si>
    <t>D-S Pipe &amp; Steel Supply, LLC</t>
  </si>
  <si>
    <t>Medical Transportation for Medicaid Clients - (Health)</t>
  </si>
  <si>
    <t>Transdev Services, Inc. f/n/a Veolia Transportation Services, Inc.</t>
  </si>
  <si>
    <t xml:space="preserve">OEM Parts and Service for Harley Davidson </t>
  </si>
  <si>
    <t>P522358</t>
  </si>
  <si>
    <t>P522359</t>
  </si>
  <si>
    <t>P522360</t>
  </si>
  <si>
    <t>P522689</t>
  </si>
  <si>
    <t>P534359</t>
  </si>
  <si>
    <t>Inlet Heads w/Galvanized Facebar - Storm Drain</t>
  </si>
  <si>
    <t>B50004200</t>
  </si>
  <si>
    <t>Temporary Accounting Personnel Services</t>
  </si>
  <si>
    <t>1st Choice, LLC</t>
  </si>
  <si>
    <t>P534292</t>
  </si>
  <si>
    <t>P526024</t>
  </si>
  <si>
    <t>P522846</t>
  </si>
  <si>
    <t>P522651</t>
  </si>
  <si>
    <t>B50004202</t>
  </si>
  <si>
    <t>Temporary Medical Personnel Services</t>
  </si>
  <si>
    <t>P534294</t>
  </si>
  <si>
    <t>EDC IV Detector Check and FM3 Fireline Meters</t>
  </si>
  <si>
    <t>B50003333</t>
  </si>
  <si>
    <t>FLEET,BCPD,BCFD</t>
  </si>
  <si>
    <t>B50004386</t>
  </si>
  <si>
    <t xml:space="preserve">Decals and Striping </t>
  </si>
  <si>
    <t>P530572</t>
  </si>
  <si>
    <t>B50004287</t>
  </si>
  <si>
    <t>Hazardous Material Abatement Services</t>
  </si>
  <si>
    <t>Allec, LLC</t>
  </si>
  <si>
    <t>C &amp; W Construction Company</t>
  </si>
  <si>
    <t>Retro Environmental, Inc.</t>
  </si>
  <si>
    <t>P529769</t>
  </si>
  <si>
    <t>B50004399</t>
  </si>
  <si>
    <t>Hydro Seeding Service</t>
  </si>
  <si>
    <t>Motorola Radio Equipment Master Purchase Agreement</t>
  </si>
  <si>
    <t>The Middleton &amp; Meads Company</t>
  </si>
  <si>
    <t>Atlantic Emergency Solutions, Inc,</t>
  </si>
  <si>
    <t>P526169</t>
  </si>
  <si>
    <t>Caminoverde II, L.P. d/b/a Shur-tite Products</t>
  </si>
  <si>
    <t>B50004421</t>
  </si>
  <si>
    <t>P519141</t>
  </si>
  <si>
    <t>P533920</t>
  </si>
  <si>
    <t>VeriPic Renewal 3-Year Maintenance Agreement</t>
  </si>
  <si>
    <t>Kwan Software Engineering, Inc. d/b/a VeriPic, Inc.</t>
  </si>
  <si>
    <t>P534149</t>
  </si>
  <si>
    <t>B50004444</t>
  </si>
  <si>
    <t>B50004360</t>
  </si>
  <si>
    <t>MJ Management Services, LLC</t>
  </si>
  <si>
    <t>P533699</t>
  </si>
  <si>
    <t>P533905</t>
  </si>
  <si>
    <t>Latitude Geographics Group LTD</t>
  </si>
  <si>
    <t>P533911</t>
  </si>
  <si>
    <t>B50004435</t>
  </si>
  <si>
    <t>Service fo Elevated Water Storage Tanks</t>
  </si>
  <si>
    <t>Corrpor Companies</t>
  </si>
  <si>
    <t>P534443</t>
  </si>
  <si>
    <t>B50004471</t>
  </si>
  <si>
    <t>Kolob Industries, LLC</t>
  </si>
  <si>
    <t>Chalymidia Trachmatis Test Kits (Collection Kits for BDC Lab)</t>
  </si>
  <si>
    <t>B50004438</t>
  </si>
  <si>
    <t>Various Type K - Copper Tubing</t>
  </si>
  <si>
    <t xml:space="preserve">Ferguson Enterprises, Inc. </t>
  </si>
  <si>
    <t>P533867</t>
  </si>
  <si>
    <t>B50004408</t>
  </si>
  <si>
    <t>P533902</t>
  </si>
  <si>
    <t>B50004410</t>
  </si>
  <si>
    <t>S&amp;M Professional Cleaning Services, LLC</t>
  </si>
  <si>
    <t>B50004446</t>
  </si>
  <si>
    <t>Provide Preventative Maintenance and Repairs Services for Gas or electric Golf carts</t>
  </si>
  <si>
    <t>P530100</t>
  </si>
  <si>
    <t>B50003919</t>
  </si>
  <si>
    <t>Food for Traffic Control Officers</t>
  </si>
  <si>
    <t>Biddle Street Inn, LLC</t>
  </si>
  <si>
    <t>P522700</t>
  </si>
  <si>
    <t>P533991</t>
  </si>
  <si>
    <t>B50004401</t>
  </si>
  <si>
    <t xml:space="preserve">Janitorial Services (Hatton Senior Center) </t>
  </si>
  <si>
    <t>Building Services Associates, LLC</t>
  </si>
  <si>
    <t>P530155</t>
  </si>
  <si>
    <t>B50003958</t>
  </si>
  <si>
    <t>Provide SEF94 Fuel 50:1</t>
  </si>
  <si>
    <t>Ennis Paint, Inc.</t>
  </si>
  <si>
    <t>B50004431</t>
  </si>
  <si>
    <t>Uniform Jackets for BCFD</t>
  </si>
  <si>
    <t>Lavi Industries Incorporated</t>
  </si>
  <si>
    <t>B50004492</t>
  </si>
  <si>
    <t>P534338</t>
  </si>
  <si>
    <t>Easy Does It Cleaning Service</t>
  </si>
  <si>
    <t>P534614</t>
  </si>
  <si>
    <t>B50004414</t>
  </si>
  <si>
    <t>P534612</t>
  </si>
  <si>
    <t>P534611</t>
  </si>
  <si>
    <t>P534613</t>
  </si>
  <si>
    <t>PowerDMS Software as a Solution (SaaS) Agreemnt</t>
  </si>
  <si>
    <t>PowerDMS, Inc.</t>
  </si>
  <si>
    <t>B50004390</t>
  </si>
  <si>
    <t>OEM Parts and Service for LTI Ladder Trucks</t>
  </si>
  <si>
    <t>Traffic Signal Cables</t>
  </si>
  <si>
    <t>Power &amp; Telephone Supply Company</t>
  </si>
  <si>
    <t>B50004259</t>
  </si>
  <si>
    <t>B50004352</t>
  </si>
  <si>
    <t>Armed Security Guards</t>
  </si>
  <si>
    <t>Metropolitan Protective Service, Inc.</t>
  </si>
  <si>
    <t>B50004050</t>
  </si>
  <si>
    <t>Body Worn Cameras</t>
  </si>
  <si>
    <t>P529943</t>
  </si>
  <si>
    <t>DUII Holdings, LLC</t>
  </si>
  <si>
    <t>Finch Services, Incorporated</t>
  </si>
  <si>
    <t>P521466</t>
  </si>
  <si>
    <t>B50004355</t>
  </si>
  <si>
    <t>Master Planning Services for a City-Wide Green Network Plan</t>
  </si>
  <si>
    <t>Biohabitats, Inc.</t>
  </si>
  <si>
    <t>P526537</t>
  </si>
  <si>
    <t>Pedestrian Traffic Signal Assemblies</t>
  </si>
  <si>
    <t>General Traffic Equipment Corp.</t>
  </si>
  <si>
    <t>Zayo Group, LLC</t>
  </si>
  <si>
    <t>P532452</t>
  </si>
  <si>
    <t>B50004397</t>
  </si>
  <si>
    <t>Humanim, Inc.</t>
  </si>
  <si>
    <t>P530249</t>
  </si>
  <si>
    <t>B50003842</t>
  </si>
  <si>
    <t>Repair Services for BARCS</t>
  </si>
  <si>
    <t>Readyclean Services Group Ince.</t>
  </si>
  <si>
    <t>John Dobbins Jr dba Millennium Auto Parts, Inc.</t>
  </si>
  <si>
    <t>P523054</t>
  </si>
  <si>
    <t>P527412</t>
  </si>
  <si>
    <t>P523055</t>
  </si>
  <si>
    <t>B50004450</t>
  </si>
  <si>
    <t>Large Water Meter Testing, Repair and Replacement Services</t>
  </si>
  <si>
    <t>UWS, Inc.</t>
  </si>
  <si>
    <t>B50004211</t>
  </si>
  <si>
    <t>Design, Installation, Operation and Maintenance of a Bike Share System for the City of Baltimore</t>
  </si>
  <si>
    <t>Bewegen Technologies, Inc.</t>
  </si>
  <si>
    <t>Ammunition (See buyer for items Available</t>
  </si>
  <si>
    <t>Gambrills Equipment Co. Inc. (2nd Call)</t>
  </si>
  <si>
    <t>Injectable Medicines  &amp; Supplies - Pharmaceuticals for the Fire Department</t>
  </si>
  <si>
    <t>Biound Tree Medical, LLC</t>
  </si>
  <si>
    <t>B50004394</t>
  </si>
  <si>
    <t>P526839</t>
  </si>
  <si>
    <t>P523766</t>
  </si>
  <si>
    <t>Protection One Alarm Monitoring, Inc.</t>
  </si>
  <si>
    <t>BCHD</t>
  </si>
  <si>
    <t>Storage Locker Rental</t>
  </si>
  <si>
    <t>Public Storage, inc.</t>
  </si>
  <si>
    <t>B50003985</t>
  </si>
  <si>
    <t>Telecommunication Improvement &amp; Procurement Project (TIPP)</t>
  </si>
  <si>
    <t>Arrow Systems Integration, Inc.</t>
  </si>
  <si>
    <t>P530596</t>
  </si>
  <si>
    <t>B50003941</t>
  </si>
  <si>
    <t>Exercise Equipment &amp; Supplies</t>
  </si>
  <si>
    <t>Paraguard IUD</t>
  </si>
  <si>
    <t>Janitorial Services Area C</t>
  </si>
  <si>
    <t>Smoking Cessation Products</t>
  </si>
  <si>
    <t>P535077</t>
  </si>
  <si>
    <t>P535218</t>
  </si>
  <si>
    <t>P535078</t>
  </si>
  <si>
    <t>P52754</t>
  </si>
  <si>
    <t>P53110</t>
  </si>
  <si>
    <t>P525696</t>
  </si>
  <si>
    <t>P527903</t>
  </si>
  <si>
    <t>P531951</t>
  </si>
  <si>
    <t>P523803</t>
  </si>
  <si>
    <t>P520425</t>
  </si>
  <si>
    <t>P531805</t>
  </si>
  <si>
    <t>P528413</t>
  </si>
  <si>
    <t>P528420</t>
  </si>
  <si>
    <t>P528428</t>
  </si>
  <si>
    <t>P528427</t>
  </si>
  <si>
    <t>P525083</t>
  </si>
  <si>
    <t>P528346</t>
  </si>
  <si>
    <t>Replacement contract being done as a Professional Service by Law &amp; Finance</t>
  </si>
  <si>
    <t>P527503</t>
  </si>
  <si>
    <t>P520454</t>
  </si>
  <si>
    <t>P525865</t>
  </si>
  <si>
    <t>P533669</t>
  </si>
  <si>
    <t>P532801</t>
  </si>
  <si>
    <t>P525193</t>
  </si>
  <si>
    <t>P529491</t>
  </si>
  <si>
    <t>P526712</t>
  </si>
  <si>
    <t>P532709</t>
  </si>
  <si>
    <t>P520267</t>
  </si>
  <si>
    <t>P528510</t>
  </si>
  <si>
    <t>P532176</t>
  </si>
  <si>
    <t>P525323</t>
  </si>
  <si>
    <t>P522299</t>
  </si>
  <si>
    <t>P529766</t>
  </si>
  <si>
    <t>P531956</t>
  </si>
  <si>
    <t>P529369 &amp; P529808</t>
  </si>
  <si>
    <t>P528600</t>
  </si>
  <si>
    <t>P533641</t>
  </si>
  <si>
    <t>P531063</t>
  </si>
  <si>
    <t>P534867</t>
  </si>
  <si>
    <t>Collections</t>
  </si>
  <si>
    <t>Cashier for Windows Service and Support</t>
  </si>
  <si>
    <t>N. Harris Computers d/b/a System Innovators, Inc.</t>
  </si>
  <si>
    <t>P524497</t>
  </si>
  <si>
    <t>P523147</t>
  </si>
  <si>
    <t>P535174</t>
  </si>
  <si>
    <t>Upgrade to Electronic Docket Display system and Support</t>
  </si>
  <si>
    <t>Infax, Inc.</t>
  </si>
  <si>
    <t>P523224</t>
  </si>
  <si>
    <t>B50004467</t>
  </si>
  <si>
    <t>Supply and Deliver Water Dispensers &amp; Bottled Water</t>
  </si>
  <si>
    <t>Airbus Helicopters, Inc.</t>
  </si>
  <si>
    <t>P523392</t>
  </si>
  <si>
    <t>P517542</t>
  </si>
  <si>
    <t>Maintenance &amp; Repair of Holmatro Tools</t>
  </si>
  <si>
    <t>P524137</t>
  </si>
  <si>
    <t>P527447</t>
  </si>
  <si>
    <t>2015-42</t>
  </si>
  <si>
    <t>Furniture (Office, School, Library, etc) and Equipment</t>
  </si>
  <si>
    <t>7 x 1 yr</t>
  </si>
  <si>
    <t>MDM Office Systems, Inc. d/b/a Standard Office Supply</t>
  </si>
  <si>
    <t>Maxon Furniture Inc.</t>
  </si>
  <si>
    <t>Quaker Furniture, Inc. d/b/a Studio Q Furniture</t>
  </si>
  <si>
    <t>Douron, Incorporated</t>
  </si>
  <si>
    <t>Glover Furniture and Design Group, Inc.</t>
  </si>
  <si>
    <t>Steelcase Inc.</t>
  </si>
  <si>
    <t>American Design Associates, inc.</t>
  </si>
  <si>
    <t>Hann Manufacturing, Inc. d/b/a Hahn</t>
  </si>
  <si>
    <t>Trendway Corporation</t>
  </si>
  <si>
    <t>P531483</t>
  </si>
  <si>
    <t>B50004085</t>
  </si>
  <si>
    <t>Farrier Services</t>
  </si>
  <si>
    <t>Chris Knight Farrier Service</t>
  </si>
  <si>
    <t>P535064</t>
  </si>
  <si>
    <t>Annual Srevice Contract MVC3000/MVC5000</t>
  </si>
  <si>
    <t>Foster &amp; Freeman USA</t>
  </si>
  <si>
    <t>P528031</t>
  </si>
  <si>
    <t>P533106</t>
  </si>
  <si>
    <t>P532457</t>
  </si>
  <si>
    <t>P533316</t>
  </si>
  <si>
    <t>B50004321</t>
  </si>
  <si>
    <t>Partner Rescue Saws and Parts</t>
  </si>
  <si>
    <t>P530759</t>
  </si>
  <si>
    <t>P524356</t>
  </si>
  <si>
    <t>P524568</t>
  </si>
  <si>
    <t>P524915</t>
  </si>
  <si>
    <t>P524984</t>
  </si>
  <si>
    <t>P521765</t>
  </si>
  <si>
    <t>P521766</t>
  </si>
  <si>
    <t>P529324</t>
  </si>
  <si>
    <t>P532514</t>
  </si>
  <si>
    <t>B50004220</t>
  </si>
  <si>
    <t>Belair Road Supply</t>
  </si>
  <si>
    <t>P533597</t>
  </si>
  <si>
    <t>B50004150</t>
  </si>
  <si>
    <t>HABC</t>
  </si>
  <si>
    <t>P523988</t>
  </si>
  <si>
    <t>P521073</t>
  </si>
  <si>
    <t>P528069</t>
  </si>
  <si>
    <t>P521238</t>
  </si>
  <si>
    <t>B50004584</t>
  </si>
  <si>
    <t>P531327</t>
  </si>
  <si>
    <t>P529137</t>
  </si>
  <si>
    <t>P534750</t>
  </si>
  <si>
    <t>P535185</t>
  </si>
  <si>
    <t>Assignment fo MBPO</t>
  </si>
  <si>
    <t>Liquid Sodium Bisulfide</t>
  </si>
  <si>
    <t>PVS Technologies, Inc</t>
  </si>
  <si>
    <t>P533569</t>
  </si>
  <si>
    <t>B50004266</t>
  </si>
  <si>
    <t>Past Matters</t>
  </si>
  <si>
    <t>P533949</t>
  </si>
  <si>
    <t>Industrial Monitoring and Control Systems, Inc.</t>
  </si>
  <si>
    <t>P522287</t>
  </si>
  <si>
    <t>P535425</t>
  </si>
  <si>
    <t>MobilePD Smartphone App Customization and Web Hosting</t>
  </si>
  <si>
    <t>MobilePD, inc.</t>
  </si>
  <si>
    <t>P529372</t>
  </si>
  <si>
    <t>IBM i2 Software and Maintenance Agreement</t>
  </si>
  <si>
    <t>International Business Machines Corporation</t>
  </si>
  <si>
    <t>Printing anf Graphic Services</t>
  </si>
  <si>
    <t>Baltimore City Board of School Commisssioners</t>
  </si>
  <si>
    <t>B50004506</t>
  </si>
  <si>
    <t>Provide &amp; Deliver Various Trees for Tree Baltimore Initiative</t>
  </si>
  <si>
    <t>SiteOne Landscape Supply</t>
  </si>
  <si>
    <t>Clear Ridge Nursery, Inc.</t>
  </si>
  <si>
    <t>B50004491</t>
  </si>
  <si>
    <t>Santos Construction Company, Inc</t>
  </si>
  <si>
    <t>B50004534</t>
  </si>
  <si>
    <t>Scrap Tire Collection, Disposal and Recycling Service</t>
  </si>
  <si>
    <t xml:space="preserve"> Auston Transfer &amp; Processing L.L.C.</t>
  </si>
  <si>
    <t>B50004443</t>
  </si>
  <si>
    <t>Advant-Edge Solutions of Middle Atlantic, Inc.</t>
  </si>
  <si>
    <t>B50004509</t>
  </si>
  <si>
    <t>Supply &amp; Deliver Spring &amp; Fall Trees Planting &amp; Maintenance</t>
  </si>
  <si>
    <t>B50004417</t>
  </si>
  <si>
    <t>Clinical Examination Supplies</t>
  </si>
  <si>
    <t>SZY Holdings, LLC d/b/a Ever Ready First Aid</t>
  </si>
  <si>
    <t>P533214</t>
  </si>
  <si>
    <t>P527031</t>
  </si>
  <si>
    <t>P527032</t>
  </si>
  <si>
    <t>P531177</t>
  </si>
  <si>
    <t>P529481</t>
  </si>
  <si>
    <t>STX Chemical-Back River Waste Water Treatment Plant</t>
  </si>
  <si>
    <t>Source Technologies LLC</t>
  </si>
  <si>
    <t>Pitney Bowes Inserter and Sorter Equipment Maintenance</t>
  </si>
  <si>
    <t>Lodging for Housing Renovations</t>
  </si>
  <si>
    <t>Old Town Hotel Group, LLC d/b/a Holiday Inn Express Baltimore Downtown</t>
  </si>
  <si>
    <t>Charm City Hotels, LLC d/b/a Sleep Inn &amp; Suites Dowtown Baltimore</t>
  </si>
  <si>
    <t>OHIB Hotel, LLC d/b/a Holiday-Inn Baltimore- Inner Harbor</t>
  </si>
  <si>
    <t>B50004514</t>
  </si>
  <si>
    <t>B50004551</t>
  </si>
  <si>
    <t>Leasing Passenger and Cargo Vans</t>
  </si>
  <si>
    <t>B50004524</t>
  </si>
  <si>
    <t>Cold Star Intant Cold Packs</t>
  </si>
  <si>
    <t>Amerisochi, Inc.</t>
  </si>
  <si>
    <t>B50004500</t>
  </si>
  <si>
    <t>Sheri M. Buckey d/b/a AB&amp;B Termite &amp; Pest Control</t>
  </si>
  <si>
    <t>Home Paramount Pest Control Companies, Inc.</t>
  </si>
  <si>
    <t>Solomon Exterminating, Inc.</t>
  </si>
  <si>
    <t>B50004094</t>
  </si>
  <si>
    <t>B50004455</t>
  </si>
  <si>
    <t xml:space="preserve">Annual Agreement </t>
  </si>
  <si>
    <t>Voice Mail Maintenance and Xpress Care Software Services</t>
  </si>
  <si>
    <t>Building Facade Improvements</t>
  </si>
  <si>
    <t>B50004531</t>
  </si>
  <si>
    <t>Promotional Items</t>
  </si>
  <si>
    <t>Promotions Ulimited, Inc.</t>
  </si>
  <si>
    <t>TrayPML</t>
  </si>
  <si>
    <t>Authenic Promotions.com</t>
  </si>
  <si>
    <t>B50004560</t>
  </si>
  <si>
    <t>Mohawk Cryo, LLC</t>
  </si>
  <si>
    <t>B50004566</t>
  </si>
  <si>
    <t>Methanol for Wastewater Treatment Plants</t>
  </si>
  <si>
    <t>Univar USA Inc.</t>
  </si>
  <si>
    <t>B50004553</t>
  </si>
  <si>
    <t>Mowing, Maintenance &amp; Landscaping for Cluster Six</t>
  </si>
  <si>
    <t xml:space="preserve">Maintenance, Repair and Installation for Electronic Security Systems </t>
  </si>
  <si>
    <t>P535034</t>
  </si>
  <si>
    <t>P530583</t>
  </si>
  <si>
    <t>B50004581</t>
  </si>
  <si>
    <t>Skid Steer Loader</t>
  </si>
  <si>
    <t>B50004582</t>
  </si>
  <si>
    <t>DemoUSA, Inc.</t>
  </si>
  <si>
    <t>B50004548</t>
  </si>
  <si>
    <t>Automotive Air Conditioning System Repairs</t>
  </si>
  <si>
    <t>P524736</t>
  </si>
  <si>
    <t>PerkinElmer Service Agreement</t>
  </si>
  <si>
    <t xml:space="preserve">LIFEPAK 15 Defibrillator Maintenance  </t>
  </si>
  <si>
    <t>Myers Tire Supply Distribution, Inc.</t>
  </si>
  <si>
    <t>Maintenance &amp; Support service  for Digital Recording Systems(includes upgrades)</t>
  </si>
  <si>
    <t>P528319</t>
  </si>
  <si>
    <t>EnergyCap Software Maintenance and Support</t>
  </si>
  <si>
    <t>Serv It, Inc.</t>
  </si>
  <si>
    <t>P533310</t>
  </si>
  <si>
    <t>B50004496</t>
  </si>
  <si>
    <t>Audit Financial Statements</t>
  </si>
  <si>
    <t>P523999</t>
  </si>
  <si>
    <t>Azteca Systems, Inc.</t>
  </si>
  <si>
    <t>P520689</t>
  </si>
  <si>
    <t>B50004568</t>
  </si>
  <si>
    <t>Provide Various Rental Vehicles</t>
  </si>
  <si>
    <t>Provde Various Rental Vehicles</t>
  </si>
  <si>
    <t>k</t>
  </si>
  <si>
    <t>7.1.16</t>
  </si>
  <si>
    <t>Airgas USA, LLC d/b/a Airgas East</t>
  </si>
  <si>
    <t>P533138</t>
  </si>
  <si>
    <t>Maintenance Service for HVAD Units</t>
  </si>
  <si>
    <t>Smith Mechanical, Inc.</t>
  </si>
  <si>
    <t>P535444</t>
  </si>
  <si>
    <t>Traffic Suite for Speed Sentry Units</t>
  </si>
  <si>
    <t>Intuitive Control Systems, Inc.</t>
  </si>
  <si>
    <t>P5311445</t>
  </si>
  <si>
    <t>B50004105</t>
  </si>
  <si>
    <t>Maryland Plants &amp; Supplies</t>
  </si>
  <si>
    <t>P535658</t>
  </si>
  <si>
    <t>B50004594</t>
  </si>
  <si>
    <t>Vermeer Mid Atlantic</t>
  </si>
  <si>
    <t>P534977</t>
  </si>
  <si>
    <t>TotalDiscovery, LLC</t>
  </si>
  <si>
    <t>R.C. Systems for RecPro Software</t>
  </si>
  <si>
    <t>R.C. Systems, Inc.</t>
  </si>
  <si>
    <t>P535598</t>
  </si>
  <si>
    <t>Maintenance of OIG Case Management System</t>
  </si>
  <si>
    <t>P528431</t>
  </si>
  <si>
    <t>DOT &amp; DGS</t>
  </si>
  <si>
    <t>B50003702</t>
  </si>
  <si>
    <t>On-Site Secured Document Shredding</t>
  </si>
  <si>
    <t>Vangel Paper, Inc.</t>
  </si>
  <si>
    <t>B50004619</t>
  </si>
  <si>
    <t>Typeset City Annual Financial Report</t>
  </si>
  <si>
    <t>P527738</t>
  </si>
  <si>
    <t>P527885</t>
  </si>
  <si>
    <t>P525964</t>
  </si>
  <si>
    <t>P527911</t>
  </si>
  <si>
    <t>P528088</t>
  </si>
  <si>
    <t>P527737</t>
  </si>
  <si>
    <t>STAR Laboratory Information Management System (STARLIMS)</t>
  </si>
  <si>
    <t>Abbott Informatics Corporation</t>
  </si>
  <si>
    <t>B50004599</t>
  </si>
  <si>
    <t>P535863</t>
  </si>
  <si>
    <t>P535841</t>
  </si>
  <si>
    <t>Bio-Rad Reagents</t>
  </si>
  <si>
    <t>P535789</t>
  </si>
  <si>
    <t>P531873</t>
  </si>
  <si>
    <t>B50004610</t>
  </si>
  <si>
    <t>P535988</t>
  </si>
  <si>
    <t>P535976</t>
  </si>
  <si>
    <t>B50004660</t>
  </si>
  <si>
    <t>BT Plumbing Supply</t>
  </si>
  <si>
    <t>P535975</t>
  </si>
  <si>
    <t>P535989</t>
  </si>
  <si>
    <t>B50004643</t>
  </si>
  <si>
    <t>P535957</t>
  </si>
  <si>
    <t>B50004659</t>
  </si>
  <si>
    <t>Car Wash Soap and Supplies for Fallsway Sub-Station</t>
  </si>
  <si>
    <t>B &amp; L Sales</t>
  </si>
  <si>
    <t>P528179</t>
  </si>
  <si>
    <t>Clear Impact LLC</t>
  </si>
  <si>
    <t>B50004595</t>
  </si>
  <si>
    <t>Regular Cab Truck with a 30 Foot Aerial Lift Bucket</t>
  </si>
  <si>
    <t>Altec Industries, Inc.</t>
  </si>
  <si>
    <t>B50004592</t>
  </si>
  <si>
    <t>Chipper Truck with an Aerial Lift</t>
  </si>
  <si>
    <t>B50004575</t>
  </si>
  <si>
    <t>Jacobsen, a division of Tectron, Inc.</t>
  </si>
  <si>
    <t>P528438</t>
  </si>
  <si>
    <t>B50003719</t>
  </si>
  <si>
    <t>Compressed Air &amp; Gasses</t>
  </si>
  <si>
    <t>Roberts Oxygen Company, Inc.</t>
  </si>
  <si>
    <t>P536194</t>
  </si>
  <si>
    <t>B50004640</t>
  </si>
  <si>
    <t>Background Investigation Services</t>
  </si>
  <si>
    <t>Inquiries, Inc.</t>
  </si>
  <si>
    <t>Citect Software Maintenance and SCADA Licensing Agreement</t>
  </si>
  <si>
    <t>B50004593</t>
  </si>
  <si>
    <t xml:space="preserve"> Sodium Hydroxide (Caustic Soda) Solution - 50%</t>
  </si>
  <si>
    <t>Sodium Hydroxide (Caustic Soda) Solution - 25%</t>
  </si>
  <si>
    <t>Brenntag Northwast, Inc.</t>
  </si>
  <si>
    <t xml:space="preserve"> Dress and Work Uniforms</t>
  </si>
  <si>
    <t>B50004550</t>
  </si>
  <si>
    <t>Dress and Work Uniforms</t>
  </si>
  <si>
    <t>P525008</t>
  </si>
  <si>
    <t>P527514</t>
  </si>
  <si>
    <t>B50004552</t>
  </si>
  <si>
    <t>Aftermarket Body and Fender Parts</t>
  </si>
  <si>
    <t xml:space="preserve">Cummins Cooling Products, inc </t>
  </si>
  <si>
    <t>B50004588</t>
  </si>
  <si>
    <t>Tandem Dump Truck</t>
  </si>
  <si>
    <t>B50004532</t>
  </si>
  <si>
    <t>Unidirectional Flusing and Lak Detection</t>
  </si>
  <si>
    <t>Dhillon Engineering, Inc.</t>
  </si>
  <si>
    <t>7.19.16</t>
  </si>
  <si>
    <t>Comprehensive Residential  Energy Conservation Program</t>
  </si>
  <si>
    <t>B50004505</t>
  </si>
  <si>
    <t>Periodic Maintenance of Operable Walls</t>
  </si>
  <si>
    <t>National Airwall Systems LLC</t>
  </si>
  <si>
    <t>B50004268</t>
  </si>
  <si>
    <t>311 Customer Resource Management (CRM) System</t>
  </si>
  <si>
    <t>Incapsulate, LLC</t>
  </si>
  <si>
    <t>Gartner for IT Executive  and Leaders Agreement</t>
  </si>
  <si>
    <t>P528566</t>
  </si>
  <si>
    <t>Fleet Fuel Credit Card</t>
  </si>
  <si>
    <t>B50004508</t>
  </si>
  <si>
    <t>Mitigation Shuttle Peak Period Transit Service</t>
  </si>
  <si>
    <t>Transdev Services, Inc.</t>
  </si>
  <si>
    <t>B50004656</t>
  </si>
  <si>
    <t>001B6400532</t>
  </si>
  <si>
    <t>Paint &amp; Paint Products</t>
  </si>
  <si>
    <t>The McCormick Paint Works Company</t>
  </si>
  <si>
    <t>Health Maintenance Organization (POS)(HR)</t>
  </si>
  <si>
    <t>B50004645</t>
  </si>
  <si>
    <t>Masonry and Concrete Repair Services</t>
  </si>
  <si>
    <t>Colossal Contractors Inc.</t>
  </si>
  <si>
    <t>P534308</t>
  </si>
  <si>
    <t>P525152</t>
  </si>
  <si>
    <t>Physio-Control, Inc.</t>
  </si>
  <si>
    <t>Leotek Street Light Fixtures</t>
  </si>
  <si>
    <t>B500004627</t>
  </si>
  <si>
    <t>OEM Actuators and Parts</t>
  </si>
  <si>
    <t>B50004664</t>
  </si>
  <si>
    <t>Computer Desktops Laptops and Tablets</t>
  </si>
  <si>
    <t>B50004090</t>
  </si>
  <si>
    <t>Network Hardware</t>
  </si>
  <si>
    <t>Data Connect Enterprise, Inc.</t>
  </si>
  <si>
    <t>Nu-Vision Technologies LLC d/b/a Blackbox Network Services</t>
  </si>
  <si>
    <t>CDW Government LLC</t>
  </si>
  <si>
    <t>Data Networks of America, Inc.</t>
  </si>
  <si>
    <t>En-Net Services, L.L.C.</t>
  </si>
  <si>
    <t>PCMG, Inc.</t>
  </si>
  <si>
    <t>DISYS Solutions, Inc</t>
  </si>
  <si>
    <t>Knight Point Systems,LLC</t>
  </si>
  <si>
    <t>Endress+Hauser Parts and Equipment</t>
  </si>
  <si>
    <t>Easten Controls, Inc.</t>
  </si>
  <si>
    <t>4 c 1 yr</t>
  </si>
  <si>
    <t>P526917</t>
  </si>
  <si>
    <t>Mainframe CA Software Licenses and support</t>
  </si>
  <si>
    <t>CA, Inc.</t>
  </si>
  <si>
    <t>P521574</t>
  </si>
  <si>
    <t>P536512</t>
  </si>
  <si>
    <t>Maintenace Plan for LCD TV and DLP Projection Monitors</t>
  </si>
  <si>
    <t>Activu Corporation</t>
  </si>
  <si>
    <t>Beacon Health Options, Inc. f/k/a Value Options, inc.</t>
  </si>
  <si>
    <t>8/31/1/6</t>
  </si>
  <si>
    <t>B50004684</t>
  </si>
  <si>
    <t>B50004654</t>
  </si>
  <si>
    <t>Locksmith Services (Various) 1st Call</t>
  </si>
  <si>
    <t>Locksmith Services (Various) 2ndCall</t>
  </si>
  <si>
    <t>B50004669</t>
  </si>
  <si>
    <t xml:space="preserve">Poly Vinyl Chloride(PVC) Pipes and Fittings </t>
  </si>
  <si>
    <t xml:space="preserve">Poly Vinyl Chloride (PVC) Pipes and Fittings </t>
  </si>
  <si>
    <t>Aaron Shawn Bell t/a A.S.B.</t>
  </si>
  <si>
    <t>Maintenance Contract for Crime Lab Instruments</t>
  </si>
  <si>
    <t>B50004602</t>
  </si>
  <si>
    <t>Emergency Vehicle Lighting and Accessories</t>
  </si>
  <si>
    <t>P525497</t>
  </si>
  <si>
    <t>B50004621</t>
  </si>
  <si>
    <t>Tractors: Various Types</t>
  </si>
  <si>
    <t>B50004680</t>
  </si>
  <si>
    <t>Stauffer Glove &amp; Safety Company</t>
  </si>
  <si>
    <t>A &amp; A Sales Associates, LLC</t>
  </si>
  <si>
    <t>P524893</t>
  </si>
  <si>
    <t>P529083</t>
  </si>
  <si>
    <t xml:space="preserve"> 2 x 1 yr</t>
  </si>
  <si>
    <t>P535128 &amp; P535127</t>
  </si>
  <si>
    <t>MDEC District Court Date Integration &amp; Maryland Traffic Module, Merging of Court Databases and Annual Maintenance</t>
  </si>
  <si>
    <t>Graphic Computer Solutions, Inc. d/b/a Judicial Dialog Systems</t>
  </si>
  <si>
    <t>BRCPC #P-146</t>
  </si>
  <si>
    <t>WGL Energy Services, Inc.</t>
  </si>
  <si>
    <t>9 x 1 yr</t>
  </si>
  <si>
    <t>P536573</t>
  </si>
  <si>
    <t>B50004683</t>
  </si>
  <si>
    <t>P536726</t>
  </si>
  <si>
    <t>B50004685</t>
  </si>
  <si>
    <t>Furnish and Deliver  Calcium Chloride Pellets in 50lb bags.</t>
  </si>
  <si>
    <t>Commoditiesusa, Inc.</t>
  </si>
  <si>
    <t>P536729</t>
  </si>
  <si>
    <t>Arc/FM Solution Software</t>
  </si>
  <si>
    <t>Telvent USA LLC d/b/a Scheider Electric</t>
  </si>
  <si>
    <t>P536955</t>
  </si>
  <si>
    <t>60 Month Lease of Mailing Systems</t>
  </si>
  <si>
    <t>P536929</t>
  </si>
  <si>
    <t>B50004714</t>
  </si>
  <si>
    <t>Timothy Hay Bales</t>
  </si>
  <si>
    <t>K.L. Lemmon &amp; Son Hay &amp; Straw, LLC</t>
  </si>
  <si>
    <t>P536897</t>
  </si>
  <si>
    <t>B50004628</t>
  </si>
  <si>
    <t>Maintenance contract for Ice Rink Refrigeration Machines</t>
  </si>
  <si>
    <t>Industrial Refrigeration Service, Inc.</t>
  </si>
  <si>
    <t>P536303</t>
  </si>
  <si>
    <t>P536342</t>
  </si>
  <si>
    <t>Morpho Trust Touchprint Live Scan</t>
  </si>
  <si>
    <t>Morpho Trust USA, Inc.</t>
  </si>
  <si>
    <t>P536403</t>
  </si>
  <si>
    <t>16CM-097 (BRCPC)</t>
  </si>
  <si>
    <t>Grass Seed, Fertilizer and field treatment</t>
  </si>
  <si>
    <t>Newsom Seed, Inc. Corp Production Services</t>
  </si>
  <si>
    <t>P536420</t>
  </si>
  <si>
    <t>B50004653</t>
  </si>
  <si>
    <t>On-Site Document Shredding</t>
  </si>
  <si>
    <t>Safeguard Document Destuction</t>
  </si>
  <si>
    <t>P536443</t>
  </si>
  <si>
    <t>Annual Maintenance Agreement for UPS System</t>
  </si>
  <si>
    <t>Schneider Electric IT USA, Inc.</t>
  </si>
  <si>
    <t>P536446</t>
  </si>
  <si>
    <t>On-Site Training Courses</t>
  </si>
  <si>
    <t>Automotive Training Authority</t>
  </si>
  <si>
    <t>P536472</t>
  </si>
  <si>
    <t>B50004686</t>
  </si>
  <si>
    <t>P536004</t>
  </si>
  <si>
    <t>City Council</t>
  </si>
  <si>
    <t>Class Act Catering</t>
  </si>
  <si>
    <t>P536592</t>
  </si>
  <si>
    <t>Cooper Williams, V.M.D</t>
  </si>
  <si>
    <t>Mounted Horses Veterinary Services</t>
  </si>
  <si>
    <t>P536609</t>
  </si>
  <si>
    <t>Illumina Service Agreement</t>
  </si>
  <si>
    <t>Illumina, Inc.</t>
  </si>
  <si>
    <t>P532867</t>
  </si>
  <si>
    <t>OEM Parts and Service for Onan and Cummins Generators</t>
  </si>
  <si>
    <t>Cummins Power Systems, LLC</t>
  </si>
  <si>
    <t>On-Site Secure Document Shredding</t>
  </si>
  <si>
    <t>P536688</t>
  </si>
  <si>
    <t>Safety Floor Mats</t>
  </si>
  <si>
    <t>P535998</t>
  </si>
  <si>
    <t>P533136</t>
  </si>
  <si>
    <t>Geocortex Insights Software</t>
  </si>
  <si>
    <t>Parts Washer Tank Cleaning</t>
  </si>
  <si>
    <t>P536386</t>
  </si>
  <si>
    <t>RS Means Online Software - Complete Library</t>
  </si>
  <si>
    <t>R S  Means Company, LLC</t>
  </si>
  <si>
    <t>VMD Vacuum Metal Disposition</t>
  </si>
  <si>
    <t>GoEvidence Forensic Laboratories LLC</t>
  </si>
  <si>
    <t>Pocket Cop Maintenance Contract</t>
  </si>
  <si>
    <t>Colossus, Incorporated d/b/a InterAct Public Safety systems</t>
  </si>
  <si>
    <t>Security Cameras and Software Upgrade</t>
  </si>
  <si>
    <t>Skylin Network Engineering, LLC</t>
  </si>
  <si>
    <t>B50004682</t>
  </si>
  <si>
    <t>Furnish and Deliver Various soil and Sand Products</t>
  </si>
  <si>
    <t>B50004332</t>
  </si>
  <si>
    <t>System Industry, Inc. f/k/a Siemens Building Technologies, Inc.</t>
  </si>
  <si>
    <t>P526534</t>
  </si>
  <si>
    <t>Veritiv Operating company</t>
  </si>
  <si>
    <t>B50004615</t>
  </si>
  <si>
    <t>Cold Milling Machine</t>
  </si>
  <si>
    <t>Elliott &amp; Frantz, Inc.</t>
  </si>
  <si>
    <t>B50004670</t>
  </si>
  <si>
    <t>B50004370</t>
  </si>
  <si>
    <t>Maintenance and Cleaning for Sports and Multi-Purpose Floors</t>
  </si>
  <si>
    <t>Young's Floor Service &amp; Remodeling CO., Inc.</t>
  </si>
  <si>
    <t>B50004724</t>
  </si>
  <si>
    <t>STD Medications</t>
  </si>
  <si>
    <t>Klein's Tower Plaza, Inc.</t>
  </si>
  <si>
    <t>Extended Support &amp; Maintenance Services for ArcFM Conduit</t>
  </si>
  <si>
    <t>B50004707</t>
  </si>
  <si>
    <t>Nippon Carbide Indutries (USA), Inc.</t>
  </si>
  <si>
    <t>B50004535</t>
  </si>
  <si>
    <t>Provide Tree Inventory Service</t>
  </si>
  <si>
    <t>B50004699</t>
  </si>
  <si>
    <t>Belair Road Supply Company, Incorporated</t>
  </si>
  <si>
    <t>B50004705</t>
  </si>
  <si>
    <t>Restroom Paper and Soap Supplies for Baltimore Convention Center</t>
  </si>
  <si>
    <t>S. Freedman &amp; Sons, Inc.</t>
  </si>
  <si>
    <t>P534049</t>
  </si>
  <si>
    <t>P529525</t>
  </si>
  <si>
    <t>P528606</t>
  </si>
  <si>
    <t>P531949</t>
  </si>
  <si>
    <t>B50001847</t>
  </si>
  <si>
    <t>Audit Financial Statements for the City of Baltimore</t>
  </si>
  <si>
    <t>KPMG LLP</t>
  </si>
  <si>
    <t>Walters Relocation, Inc.</t>
  </si>
  <si>
    <t>110/1/16</t>
  </si>
  <si>
    <t>B50004671</t>
  </si>
  <si>
    <t>Repair and Maintenance Services for Electrical Motors above 300 H.P.</t>
  </si>
  <si>
    <t>P530639</t>
  </si>
  <si>
    <t>Judicial Dialog Software Maintenance and support</t>
  </si>
  <si>
    <t>P527708</t>
  </si>
  <si>
    <t>P525622</t>
  </si>
  <si>
    <t>P525024</t>
  </si>
  <si>
    <t>P525025</t>
  </si>
  <si>
    <t>P532687</t>
  </si>
  <si>
    <t>B50003505</t>
  </si>
  <si>
    <t>Commercial Real Estate Database</t>
  </si>
  <si>
    <t>Costar Group, Inc.</t>
  </si>
  <si>
    <t>P525455</t>
  </si>
  <si>
    <t>VFA Reporting Software</t>
  </si>
  <si>
    <t>Accruent, LLC</t>
  </si>
  <si>
    <t>B50004750</t>
  </si>
  <si>
    <t>P537075</t>
  </si>
  <si>
    <t>B5004704</t>
  </si>
  <si>
    <t>P536710</t>
  </si>
  <si>
    <t>B50004710</t>
  </si>
  <si>
    <t>Cleaning Spree Carpet Cleaning LLC</t>
  </si>
  <si>
    <t>P536707</t>
  </si>
  <si>
    <t>Thermo Cyclers Service and  Accreditation</t>
  </si>
  <si>
    <t>The Remi Group, LLC</t>
  </si>
  <si>
    <t>P536822</t>
  </si>
  <si>
    <t>B50002736</t>
  </si>
  <si>
    <t>Gallon Water Cases</t>
  </si>
  <si>
    <t>Holder Enterprises, Inc.</t>
  </si>
  <si>
    <t>P537106</t>
  </si>
  <si>
    <t>P537109</t>
  </si>
  <si>
    <t>B50004732</t>
  </si>
  <si>
    <t>P537110</t>
  </si>
  <si>
    <t>B5004721</t>
  </si>
  <si>
    <t>Jay's Restaurant Group, Inc.d/b/a Biddle St. Catering</t>
  </si>
  <si>
    <t>P536990</t>
  </si>
  <si>
    <t>B50004745</t>
  </si>
  <si>
    <t>65 Gallon Recycling Roll Carts</t>
  </si>
  <si>
    <t>Catering for City Council Meetings</t>
  </si>
  <si>
    <t>P533760</t>
  </si>
  <si>
    <t>P536993</t>
  </si>
  <si>
    <t>P537068</t>
  </si>
  <si>
    <t>Lease of Suite 190- 575 South Charles Street</t>
  </si>
  <si>
    <t>Hospitality Properties Trust</t>
  </si>
  <si>
    <t>Supply and Deliver a Variety of Foods to Two Childcare Centers</t>
  </si>
  <si>
    <t>P537079</t>
  </si>
  <si>
    <t>CPD</t>
  </si>
  <si>
    <t>GCMS Service Contract</t>
  </si>
  <si>
    <t>P537116</t>
  </si>
  <si>
    <t>B50004746</t>
  </si>
  <si>
    <t>Spill Containment Boom</t>
  </si>
  <si>
    <t>International Waste Transport, Inc.</t>
  </si>
  <si>
    <t>B50004726</t>
  </si>
  <si>
    <t>Portable Generator</t>
  </si>
  <si>
    <t>Ramsey-Bliese Corp. dba Leete Generators</t>
  </si>
  <si>
    <t>B50004741</t>
  </si>
  <si>
    <t>Joseph Heil Company, Inc.</t>
  </si>
  <si>
    <t>P525397</t>
  </si>
  <si>
    <t>B50004495</t>
  </si>
  <si>
    <t>Landscape Maintenance Services</t>
  </si>
  <si>
    <t>Noah Garrison d/b/a The Garrison Company Landscape Division</t>
  </si>
  <si>
    <t>09-120 (Anne Arundel County)</t>
  </si>
  <si>
    <t>P526180</t>
  </si>
  <si>
    <t>Investigative Search Licensing</t>
  </si>
  <si>
    <t>P533221, P525963</t>
  </si>
  <si>
    <t>DSG</t>
  </si>
  <si>
    <t>B50004606</t>
  </si>
  <si>
    <t>Janitorial Services for Area D</t>
  </si>
  <si>
    <t>N.O.W., LLC</t>
  </si>
  <si>
    <t>B50004778</t>
  </si>
  <si>
    <t>A.S.B</t>
  </si>
  <si>
    <t>B50004777</t>
  </si>
  <si>
    <t>B50004776</t>
  </si>
  <si>
    <t>P533999</t>
  </si>
  <si>
    <t>Fuel for Gun Powder Range Firearms Training Facility</t>
  </si>
  <si>
    <t>Suburban Propane</t>
  </si>
  <si>
    <t>P537268</t>
  </si>
  <si>
    <t>P537269</t>
  </si>
  <si>
    <t>P537270</t>
  </si>
  <si>
    <t>Elevated Water Tank Service</t>
  </si>
  <si>
    <t>Corrpro Companies</t>
  </si>
  <si>
    <t>P537383</t>
  </si>
  <si>
    <t>EFI Logic Support &amp; Maintenance</t>
  </si>
  <si>
    <t>EFI, Inc.</t>
  </si>
  <si>
    <t>P537397</t>
  </si>
  <si>
    <t>B50004803</t>
  </si>
  <si>
    <t>Arrowhead Forensics</t>
  </si>
  <si>
    <t>P537457</t>
  </si>
  <si>
    <t>A Dose of Bloom</t>
  </si>
  <si>
    <t>Plant Maintenance at City Hall</t>
  </si>
  <si>
    <t>P537509</t>
  </si>
  <si>
    <t>Crane Installation and repair</t>
  </si>
  <si>
    <t>Freeland Hoist &amp; Crain, Inc.</t>
  </si>
  <si>
    <t>P532564</t>
  </si>
  <si>
    <t>BFPE International</t>
  </si>
  <si>
    <t>On Call repair and Maintenance services for electronic fire alarm systems</t>
  </si>
  <si>
    <t>P536102</t>
  </si>
  <si>
    <t>B50004661</t>
  </si>
  <si>
    <t>Arts Crafts Supplies</t>
  </si>
  <si>
    <t>S&amp;S Worldwide, Inc.</t>
  </si>
  <si>
    <t>P537606</t>
  </si>
  <si>
    <t>B50004811</t>
  </si>
  <si>
    <t>P531291</t>
  </si>
  <si>
    <t>Firs and Rescue Products</t>
  </si>
  <si>
    <t>B50004744</t>
  </si>
  <si>
    <t>B50004657</t>
  </si>
  <si>
    <t>Integrated Pest Management Program</t>
  </si>
  <si>
    <t>J.C. Ehrlich Co. Inc.</t>
  </si>
  <si>
    <t>Railroad Inspections, Maintenance and Emergency Response</t>
  </si>
  <si>
    <t>B50004618</t>
  </si>
  <si>
    <t>Master Snow Removal Services</t>
  </si>
  <si>
    <t>Harford Tree Experts &amp; Landscaping, Inc</t>
  </si>
  <si>
    <t>Waynetta Mitchell d/b/a Carroll Concrete Construction CO,</t>
  </si>
  <si>
    <t>AB Trucking &amp; Contracting LLC</t>
  </si>
  <si>
    <t>A. Halcon Contractors, Inc</t>
  </si>
  <si>
    <t>LJW Inc.</t>
  </si>
  <si>
    <t>PL Specialists LLC</t>
  </si>
  <si>
    <t>D&amp;B Construction, Incorporated</t>
  </si>
  <si>
    <t>LG Construction, Inc.</t>
  </si>
  <si>
    <t>AshBritt, Inc.</t>
  </si>
  <si>
    <t>Metropolitian Industrial Services, LLC</t>
  </si>
  <si>
    <t>Crusse Construction LLC</t>
  </si>
  <si>
    <t>Manuel Landscaping Inc</t>
  </si>
  <si>
    <t>Destiny Group, Inc d/b/a KMT Contractors</t>
  </si>
  <si>
    <t>B50004679</t>
  </si>
  <si>
    <t>Cast Gray Iron Manhole, Valve and Meter Covers, Frames and Grates</t>
  </si>
  <si>
    <t>North American Cast Iron Products, Inc, NACIP, Inc.</t>
  </si>
  <si>
    <t>P537583</t>
  </si>
  <si>
    <t>P537584</t>
  </si>
  <si>
    <t>Master Agreement for Laboratory Supplies and Reagents for Hach Instruments</t>
  </si>
  <si>
    <t>#6369 (WSSC)</t>
  </si>
  <si>
    <t>Carpet, Floor, Drapery and Furniture Cleaning (DGS)</t>
  </si>
  <si>
    <t>P533158</t>
  </si>
  <si>
    <t>B50004722</t>
  </si>
  <si>
    <t>Irrigation and Repairs of City Owned Fountains</t>
  </si>
  <si>
    <t>B50004598</t>
  </si>
  <si>
    <t>Avco Enterprises Inc.</t>
  </si>
  <si>
    <t>Dental Health Products Incorporated</t>
  </si>
  <si>
    <t>Clinical Dental Supplies (See Master Blanket for Items)</t>
  </si>
  <si>
    <t>B50004779</t>
  </si>
  <si>
    <t>B50004772</t>
  </si>
  <si>
    <t>Instruments and Instrumentation Parts</t>
  </si>
  <si>
    <t>Westmor Industries, LLC</t>
  </si>
  <si>
    <t>CPAP Units, Maintenance and Accessories</t>
  </si>
  <si>
    <t>Emergent Respiratory, LLC</t>
  </si>
  <si>
    <t>B50004725</t>
  </si>
  <si>
    <t>Regular Cab Truck with a Dump Body</t>
  </si>
  <si>
    <t>Kip Killmon Louis Ford, LLC</t>
  </si>
  <si>
    <t>P534694</t>
  </si>
  <si>
    <t>Toro Groundmaster Mower</t>
  </si>
  <si>
    <t>P521602</t>
  </si>
  <si>
    <t>P521601</t>
  </si>
  <si>
    <t>P522012</t>
  </si>
  <si>
    <t>P522607</t>
  </si>
  <si>
    <t>P526535</t>
  </si>
  <si>
    <t>P530460</t>
  </si>
  <si>
    <t>P523098</t>
  </si>
  <si>
    <t>P526887</t>
  </si>
  <si>
    <t>P528564</t>
  </si>
  <si>
    <t>P526867</t>
  </si>
  <si>
    <t>P526856</t>
  </si>
  <si>
    <t>P526556</t>
  </si>
  <si>
    <t>P527231</t>
  </si>
  <si>
    <t>P535812</t>
  </si>
  <si>
    <t>P536051</t>
  </si>
  <si>
    <t>P536055</t>
  </si>
  <si>
    <t>P536038</t>
  </si>
  <si>
    <t>P527694</t>
  </si>
  <si>
    <t>P527667</t>
  </si>
  <si>
    <t>P527371</t>
  </si>
  <si>
    <t>P528194</t>
  </si>
  <si>
    <t>P536207</t>
  </si>
  <si>
    <t>P514300</t>
  </si>
  <si>
    <t>P528195</t>
  </si>
  <si>
    <t>P528196</t>
  </si>
  <si>
    <t>P528197</t>
  </si>
  <si>
    <t>P528190</t>
  </si>
  <si>
    <t>P528191</t>
  </si>
  <si>
    <t>P528856</t>
  </si>
  <si>
    <t>P529066</t>
  </si>
  <si>
    <t>P529190</t>
  </si>
  <si>
    <t>P529191</t>
  </si>
  <si>
    <t>P529145</t>
  </si>
  <si>
    <t>P5291416</t>
  </si>
  <si>
    <t>P529439</t>
  </si>
  <si>
    <t>P528896</t>
  </si>
  <si>
    <t>P528895</t>
  </si>
  <si>
    <t>Nasal Narcan</t>
  </si>
  <si>
    <t>Adapt Pharma Inc.</t>
  </si>
  <si>
    <t>B50004662</t>
  </si>
  <si>
    <t>EMT Services</t>
  </si>
  <si>
    <t>Grace Ambulance Services, LLC</t>
  </si>
  <si>
    <t>B50004665</t>
  </si>
  <si>
    <t>Gunshot Detection and Location System</t>
  </si>
  <si>
    <t>Safety Dynamics, Inc.</t>
  </si>
  <si>
    <t>Janitorial Services for Area A</t>
  </si>
  <si>
    <t>Associated Building Maintenance Co. Inc.</t>
  </si>
  <si>
    <t>Janitorial Services Area B</t>
  </si>
  <si>
    <t>Emergency Management</t>
  </si>
  <si>
    <t>B50004718</t>
  </si>
  <si>
    <t>Citywide Mass Notification System</t>
  </si>
  <si>
    <t>Emergency Communications Network, LLC</t>
  </si>
  <si>
    <t>B50004817</t>
  </si>
  <si>
    <t>P537853</t>
  </si>
  <si>
    <t>Annual Subscription of the Work Sampling System</t>
  </si>
  <si>
    <t>B50004799</t>
  </si>
  <si>
    <t>B50004735</t>
  </si>
  <si>
    <t>One Ton Crew Cap Dump Truck</t>
  </si>
  <si>
    <t>Hertrich Fleet Services, Inc.</t>
  </si>
  <si>
    <t>Electric Supply Services Agreement</t>
  </si>
  <si>
    <t>A2Z Environmental Group, LLC</t>
  </si>
  <si>
    <t>P&amp;J Contracting Co. Inc.</t>
  </si>
  <si>
    <t>B50004709</t>
  </si>
  <si>
    <t>Vehicle Exhaust Repairs</t>
  </si>
  <si>
    <t>Beltway Kenwood, LLC</t>
  </si>
  <si>
    <t>B50004808</t>
  </si>
  <si>
    <t>Baltimore Powersports, inc. t/a Harley-Davidson of Baltimore</t>
  </si>
  <si>
    <t>Old glory Harley-Davidson LP</t>
  </si>
  <si>
    <t xml:space="preserve">Medium and High Voltage Electric System </t>
  </si>
  <si>
    <t xml:space="preserve">Aftermarket  Parts and Service for Heavy Trucks and Equipment </t>
  </si>
  <si>
    <t>Marsh ClearSight, LLC d/b/a CS STARS, LLC</t>
  </si>
  <si>
    <t>P526172</t>
  </si>
  <si>
    <t>B50003308</t>
  </si>
  <si>
    <t>Alere Determine and Clearview Complete HIV Test Kits</t>
  </si>
  <si>
    <t>B50004770</t>
  </si>
  <si>
    <t>OEM and Aftermarket Parts and Repair for Lawn Mowers and Landscape Equipment</t>
  </si>
  <si>
    <t>Holabird Development Corporation t/a Port City Equipment (1st Call)</t>
  </si>
  <si>
    <t>P534084</t>
  </si>
  <si>
    <t>B50004022</t>
  </si>
  <si>
    <t>B50004600</t>
  </si>
  <si>
    <t>Various Gloves</t>
  </si>
  <si>
    <t>Interboro Packaging Corporation</t>
  </si>
  <si>
    <t>Veritv Operating Company</t>
  </si>
  <si>
    <t>P525713</t>
  </si>
  <si>
    <t>B50004801</t>
  </si>
  <si>
    <t>OEM Parts and Service for Stellar Truck Bodies</t>
  </si>
  <si>
    <t>Waste Equipment</t>
  </si>
  <si>
    <t>140AN-TISA2013-0116 (under MiCTA)</t>
  </si>
  <si>
    <t>Telecommunication Master Servie Agreement</t>
  </si>
  <si>
    <t>Level 3 Communications</t>
  </si>
  <si>
    <t>Software Upgrade, License, Support and Hosting Services</t>
  </si>
  <si>
    <t>White Nomex Turnout Coats</t>
  </si>
  <si>
    <t>P537687</t>
  </si>
  <si>
    <t>B50004825</t>
  </si>
  <si>
    <t>Giardia and Crypotosporidium Analyses</t>
  </si>
  <si>
    <t>EMSL Analytical, Inc.</t>
  </si>
  <si>
    <t>P537688</t>
  </si>
  <si>
    <t>P537770</t>
  </si>
  <si>
    <t>B50004810</t>
  </si>
  <si>
    <t>Maintenance and Repair of Bicycles</t>
  </si>
  <si>
    <t>Race Pace Bicycles</t>
  </si>
  <si>
    <t>P537851</t>
  </si>
  <si>
    <t>P526059</t>
  </si>
  <si>
    <t>B50003311</t>
  </si>
  <si>
    <t>OEM Parts for Billy Goat Lawn Mowers</t>
  </si>
  <si>
    <t>BMR, Inc., t/a Lawn and Power Equipment</t>
  </si>
  <si>
    <t>Living Roof Stewardship</t>
  </si>
  <si>
    <t>P537856</t>
  </si>
  <si>
    <t>311 Call Center IVR Maintenance Support</t>
  </si>
  <si>
    <t>MS Technologies Corporation</t>
  </si>
  <si>
    <t>P537867</t>
  </si>
  <si>
    <t>Extended Warranty on License Plate Readers</t>
  </si>
  <si>
    <t>Selex ES Inc. dba ESLAG North America</t>
  </si>
  <si>
    <t>P537872</t>
  </si>
  <si>
    <t>Annual Maintainance for (QOL) Quality of Life Integration Process</t>
  </si>
  <si>
    <t>CI Technologies</t>
  </si>
  <si>
    <t>P538021</t>
  </si>
  <si>
    <t>B50004838</t>
  </si>
  <si>
    <t>Parts and Service for All Terrain Vehicles (ATV'S) and Dirt Bikes</t>
  </si>
  <si>
    <t>P532978</t>
  </si>
  <si>
    <t>P532977</t>
  </si>
  <si>
    <t>P534097</t>
  </si>
  <si>
    <t>P534098</t>
  </si>
  <si>
    <t>P537224</t>
  </si>
  <si>
    <t>P532055</t>
  </si>
  <si>
    <t>P532054</t>
  </si>
  <si>
    <t>P532056</t>
  </si>
  <si>
    <t>P532945</t>
  </si>
  <si>
    <t>Arc FM Solution Software</t>
  </si>
  <si>
    <t>Telvent USA, LLC d/b/a Schneider Electric</t>
  </si>
  <si>
    <t>Provide 457(b) and 401(a) Deferred Compensation Consult. Serv.  (Finance)</t>
  </si>
  <si>
    <t>Segal Advisors, Inc.</t>
  </si>
  <si>
    <t>P537107</t>
  </si>
  <si>
    <t>P534281</t>
  </si>
  <si>
    <t>P533536</t>
  </si>
  <si>
    <t>P531250</t>
  </si>
  <si>
    <t>Janitorial Services - 2700 N. Charles St. (DHCD) Ste 202</t>
  </si>
  <si>
    <t>P536251</t>
  </si>
  <si>
    <t>P536379</t>
  </si>
  <si>
    <t>Safety League d/b/a Atlantic Tactical, Inc</t>
  </si>
  <si>
    <t>P521128</t>
  </si>
  <si>
    <t>P536537</t>
  </si>
  <si>
    <t xml:space="preserve">HWC Enterprises, LLC </t>
  </si>
  <si>
    <t>E.J.Ward Fuel Control System Equipment Maintenance Agreement</t>
  </si>
  <si>
    <t>E.J. Ward, Inc.</t>
  </si>
  <si>
    <t>B50004728</t>
  </si>
  <si>
    <t>Backhoe with Loader</t>
  </si>
  <si>
    <t>Correlli, Inc.</t>
  </si>
  <si>
    <t>B50004815</t>
  </si>
  <si>
    <t xml:space="preserve">Industrial Bearings and Related Seals  </t>
  </si>
  <si>
    <t>P533177</t>
  </si>
  <si>
    <t>B50004826</t>
  </si>
  <si>
    <t>Snow Removal for Police Districts</t>
  </si>
  <si>
    <t>B50004809</t>
  </si>
  <si>
    <t>B50004730</t>
  </si>
  <si>
    <t>Crew Cab Truck with a Utility Body and Wachs System</t>
  </si>
  <si>
    <t>Addams</t>
  </si>
  <si>
    <t>911 Customer Premise Equipment (CPE) System</t>
  </si>
  <si>
    <t>Carousel Industries of North America, Inc.</t>
  </si>
  <si>
    <t>B50004784</t>
  </si>
  <si>
    <t>Cutaway Vans with a Dry Freight Body</t>
  </si>
  <si>
    <t>Bayshore Ford Truck Sales, Inc.</t>
  </si>
  <si>
    <t>P534743</t>
  </si>
  <si>
    <t>Grit and Debris Hauling</t>
  </si>
  <si>
    <t>Samuel Trucking, inc.</t>
  </si>
  <si>
    <t>P530010</t>
  </si>
  <si>
    <t>P530898</t>
  </si>
  <si>
    <t>P529506</t>
  </si>
  <si>
    <t>P534307</t>
  </si>
  <si>
    <t>P533925</t>
  </si>
  <si>
    <t>P533956</t>
  </si>
  <si>
    <t>P535834</t>
  </si>
  <si>
    <t>P536184</t>
  </si>
  <si>
    <t>P538039</t>
  </si>
  <si>
    <t>Anderson</t>
  </si>
  <si>
    <t>Dumpster Rental and Trash Removal</t>
  </si>
  <si>
    <t>Bio-Rad Elisa Combo Kits</t>
  </si>
  <si>
    <t>P534127</t>
  </si>
  <si>
    <t>P534353</t>
  </si>
  <si>
    <t>P530180</t>
  </si>
  <si>
    <t>B50004802</t>
  </si>
  <si>
    <t>Mobile Stage Trailer</t>
  </si>
  <si>
    <t>Century Industries, LLC</t>
  </si>
  <si>
    <t>Marine Equipment OEM &amp; Aftermarket Parts &amp; Service (Fleet)</t>
  </si>
  <si>
    <t>B50004813</t>
  </si>
  <si>
    <t>Interior Renovation, Carpentry and Associated Trades</t>
  </si>
  <si>
    <t>B50004845</t>
  </si>
  <si>
    <t>IPC (USA) Inc.</t>
  </si>
  <si>
    <t>Rapid HIV Test Kits</t>
  </si>
  <si>
    <t>Biolytical Laboratories, Inc.</t>
  </si>
  <si>
    <t>g</t>
  </si>
  <si>
    <t>P527295</t>
  </si>
  <si>
    <t>Quality Assurance Service Agreement</t>
  </si>
  <si>
    <t>Priority Dispatch Corp.</t>
  </si>
  <si>
    <t>B50004839</t>
  </si>
  <si>
    <t>P526446</t>
  </si>
  <si>
    <t>P526447</t>
  </si>
  <si>
    <t xml:space="preserve">Oils and Lubricant </t>
  </si>
  <si>
    <t>Oils and Lubricant</t>
  </si>
  <si>
    <t>B50004727</t>
  </si>
  <si>
    <t>Transit Van with Camera Inpection System</t>
  </si>
  <si>
    <t>Bayshore Ford Trucks</t>
  </si>
  <si>
    <t>P526328</t>
  </si>
  <si>
    <t>ETR Facilitator's Five Year License</t>
  </si>
  <si>
    <t>ETR Associates, Inc.</t>
  </si>
  <si>
    <t>Janitorial Services (Animal Control) (BARCS) - 301 Stockholm Street</t>
  </si>
  <si>
    <t>B50004499</t>
  </si>
  <si>
    <t>ADA Comfort Station Renovations</t>
  </si>
  <si>
    <t>Boulevard Contractors Corp.</t>
  </si>
  <si>
    <t>Restock Vaugh Pump and Parts</t>
  </si>
  <si>
    <t>Heyward Incorporated of Virginia</t>
  </si>
  <si>
    <t>Let Expire No longer needed</t>
  </si>
  <si>
    <t>Glen Burnie Motorsports LLC</t>
  </si>
  <si>
    <t>P538087</t>
  </si>
  <si>
    <t>Video Interview System License</t>
  </si>
  <si>
    <t>Microceptin, Inc.</t>
  </si>
  <si>
    <t>B50002758</t>
  </si>
  <si>
    <t>OEM Parts for Havis Shields Prisoner Inserts</t>
  </si>
  <si>
    <t>Priority Install, LLC</t>
  </si>
  <si>
    <t>P538097</t>
  </si>
  <si>
    <t>Custom Fitted Equipment for Draft Horses</t>
  </si>
  <si>
    <t>Maryland Saddlery, inc.</t>
  </si>
  <si>
    <t>P538277</t>
  </si>
  <si>
    <t>B50004842</t>
  </si>
  <si>
    <t>Various Rescue Rope</t>
  </si>
  <si>
    <t>All Hands Fire Equipment</t>
  </si>
  <si>
    <t>P527616</t>
  </si>
  <si>
    <t>Annual Renewal Monitoring Services on Fire/Security Systems</t>
  </si>
  <si>
    <t>Simplex Grinnell</t>
  </si>
  <si>
    <t>Geocortex Optimizer Maintenance</t>
  </si>
  <si>
    <t>4 Point Combo Kit</t>
  </si>
  <si>
    <t>P538519</t>
  </si>
  <si>
    <t>B50004853</t>
  </si>
  <si>
    <t>Park &amp; Picnic Equipment</t>
  </si>
  <si>
    <t>Canton Ace Hardware</t>
  </si>
  <si>
    <t>P538585</t>
  </si>
  <si>
    <t>B50004900</t>
  </si>
  <si>
    <t>DNA Lab Supplies</t>
  </si>
  <si>
    <t>B50004905</t>
  </si>
  <si>
    <t>Rental of Two Tandem Axle Tractors with Wet Lines</t>
  </si>
  <si>
    <t>P538826</t>
  </si>
  <si>
    <t>Idealease of Baltimore, LLC</t>
  </si>
  <si>
    <t>Brown's Enterprises, Inc. d/b/a Browns Communications, Inc.</t>
  </si>
  <si>
    <t>P535962</t>
  </si>
  <si>
    <t>Lease on Canon Oce Colorwave 500 System</t>
  </si>
  <si>
    <t>Print-O-Stat, Inc.</t>
  </si>
  <si>
    <t>B50004516</t>
  </si>
  <si>
    <t>P537266</t>
  </si>
  <si>
    <t>P530770</t>
  </si>
  <si>
    <t>P529762</t>
  </si>
  <si>
    <t>P529763</t>
  </si>
  <si>
    <t>B50004823</t>
  </si>
  <si>
    <t>P537766</t>
  </si>
  <si>
    <t>Various Flags</t>
  </si>
  <si>
    <t>d/b/a Flags &amp; Poles Int'l (Div. of Ziegeweid Enterprises, Inc.)</t>
  </si>
  <si>
    <t>P537576</t>
  </si>
  <si>
    <t>P532651</t>
  </si>
  <si>
    <t>Pizza for Therapeutics, Mid-Day Program</t>
  </si>
  <si>
    <t>Little Caesars Pizza</t>
  </si>
  <si>
    <t>P533187</t>
  </si>
  <si>
    <t>P535873</t>
  </si>
  <si>
    <t>B50004608</t>
  </si>
  <si>
    <t>Various Games for Recreation Centers</t>
  </si>
  <si>
    <t>S &amp; S Worldwide</t>
  </si>
  <si>
    <t>P531682</t>
  </si>
  <si>
    <t>Horticulture Supplies</t>
  </si>
  <si>
    <t>P535711</t>
  </si>
  <si>
    <t>P535434</t>
  </si>
  <si>
    <t>P535465</t>
  </si>
  <si>
    <t>P535464</t>
  </si>
  <si>
    <t>P530733</t>
  </si>
  <si>
    <t>P538247</t>
  </si>
  <si>
    <t>P538281</t>
  </si>
  <si>
    <t>P537850</t>
  </si>
  <si>
    <t>P537780</t>
  </si>
  <si>
    <t>P538169</t>
  </si>
  <si>
    <t>Stuart</t>
  </si>
  <si>
    <t>P537512</t>
  </si>
  <si>
    <t>P529890</t>
  </si>
  <si>
    <t>P529889</t>
  </si>
  <si>
    <t>P529888</t>
  </si>
  <si>
    <t>Smith Auto Glass</t>
  </si>
  <si>
    <t>P526070</t>
  </si>
  <si>
    <t>P522588</t>
  </si>
  <si>
    <t>P538508</t>
  </si>
  <si>
    <t>P533048</t>
  </si>
  <si>
    <t>Licensing, Maintenance and Updates to ScanStation C10 Laser Scanning Systems</t>
  </si>
  <si>
    <t>Leica Geosystems, Inc.</t>
  </si>
  <si>
    <t>Airgas USA LLC</t>
  </si>
  <si>
    <t>EZ-1 DNA Investigator Kits</t>
  </si>
  <si>
    <t>P538885</t>
  </si>
  <si>
    <t>Rigging Services</t>
  </si>
  <si>
    <t>Roane's Rigging &amp; Transfer Co. Inc.</t>
  </si>
  <si>
    <t>P538806</t>
  </si>
  <si>
    <t>Flotec Oxygen Equipment and Parts</t>
  </si>
  <si>
    <t>Flotec</t>
  </si>
  <si>
    <t>P538870</t>
  </si>
  <si>
    <t>OEM Parts and On-Site Service for Hunter Equipment</t>
  </si>
  <si>
    <t>Hunter Service Solutions</t>
  </si>
  <si>
    <t>P538817</t>
  </si>
  <si>
    <t>Valassis Database License Agreement</t>
  </si>
  <si>
    <t>Valassis Direct Mail, Inc.</t>
  </si>
  <si>
    <t>P538838</t>
  </si>
  <si>
    <t>Qtrac Software and Hardware Warranties and Support</t>
  </si>
  <si>
    <t>P538887</t>
  </si>
  <si>
    <t>On-Line access to Shine Early document Library.</t>
  </si>
  <si>
    <t>Shine Early Learning, Inc.</t>
  </si>
  <si>
    <t xml:space="preserve"> Addams</t>
  </si>
  <si>
    <t>Commercial Off-the Shelf (COTS) Software</t>
  </si>
  <si>
    <t>Various - See Lis on Citibuy</t>
  </si>
  <si>
    <t>Hazmat ID Elite Command Packeage &amp; Hazmat ACE-ID (Green) Agreements</t>
  </si>
  <si>
    <t>Smith Detection Inc.</t>
  </si>
  <si>
    <t>CBCPD</t>
  </si>
  <si>
    <t>B50004885</t>
  </si>
  <si>
    <t>Centralized Roll Call Message Boards and Installation</t>
  </si>
  <si>
    <t>Contract Video Specialists, Inc.</t>
  </si>
  <si>
    <t>P534418</t>
  </si>
  <si>
    <t>LBS Enterprises, Inc. d/b/a LBS Corporation</t>
  </si>
  <si>
    <t xml:space="preserve">MaxCass Perpetual License Agreement  for Anchor Software </t>
  </si>
  <si>
    <t>P523598</t>
  </si>
  <si>
    <t>P535563</t>
  </si>
  <si>
    <t>P535572</t>
  </si>
  <si>
    <t>P535574</t>
  </si>
  <si>
    <t>B50004849</t>
  </si>
  <si>
    <t>Phosphoric Acid - 15%</t>
  </si>
  <si>
    <t>Chemrite, Inc.</t>
  </si>
  <si>
    <t>B50004929</t>
  </si>
  <si>
    <t>B50004915</t>
  </si>
  <si>
    <t>B50004914</t>
  </si>
  <si>
    <t>B50004652</t>
  </si>
  <si>
    <t>Demand Response System</t>
  </si>
  <si>
    <t>THG Energy Solutions, LLC</t>
  </si>
  <si>
    <t>P530731</t>
  </si>
  <si>
    <t>B50004902</t>
  </si>
  <si>
    <t>P538712</t>
  </si>
  <si>
    <t>Howard</t>
  </si>
  <si>
    <t>P526450</t>
  </si>
  <si>
    <t>P526449</t>
  </si>
  <si>
    <t>P535433</t>
  </si>
  <si>
    <t>P537798</t>
  </si>
  <si>
    <t>P536274</t>
  </si>
  <si>
    <t>BIA TotalDiscovery</t>
  </si>
  <si>
    <t>BRCPC doing new bid</t>
  </si>
  <si>
    <t>To be renewed</t>
  </si>
  <si>
    <t>Will check with Agency</t>
  </si>
  <si>
    <t>P534827</t>
  </si>
  <si>
    <t>DNA Consumables &amp; Kits</t>
  </si>
  <si>
    <t>B50004854</t>
  </si>
  <si>
    <t>Technical Specialist Inc.</t>
  </si>
  <si>
    <t>SCD Information Technology</t>
  </si>
  <si>
    <t xml:space="preserve">Highlander Contracting Company </t>
  </si>
  <si>
    <t>B50004841</t>
  </si>
  <si>
    <t>SyTech Annual Maintenance</t>
  </si>
  <si>
    <t>Systems Engineering Technologies Corporation d/b/a SyTech Corporation</t>
  </si>
  <si>
    <t>4/121/7</t>
  </si>
  <si>
    <t>Cummins Cooling Products, inc d/b/a Cummins Radiator Company</t>
  </si>
  <si>
    <t>P526900</t>
  </si>
  <si>
    <t>P526890</t>
  </si>
  <si>
    <t>P536502</t>
  </si>
  <si>
    <t>001B6400497</t>
  </si>
  <si>
    <t>Traffic Paint</t>
  </si>
  <si>
    <t>Shermin-Williams d/b/a Duron paint</t>
  </si>
  <si>
    <t>P535450</t>
  </si>
  <si>
    <t>B50004830</t>
  </si>
  <si>
    <t>Evergreen Landscape &amp; Design Corp.</t>
  </si>
  <si>
    <t>P534937</t>
  </si>
  <si>
    <t>B50004833</t>
  </si>
  <si>
    <t>Mowing &amp; Debris Removal for Vacant Lots &amp; Abandoned Proprties II</t>
  </si>
  <si>
    <t>Mowing &amp; Debris Removal for Vacant Lots &amp; Abandoned Proprties I</t>
  </si>
  <si>
    <t>Tree Pruning and Removal</t>
  </si>
  <si>
    <t>Milling of City Logs</t>
  </si>
  <si>
    <t>Edrich Lumber, Inc.</t>
  </si>
  <si>
    <t>InfoWorks Software License Agreement</t>
  </si>
  <si>
    <t>B50004933</t>
  </si>
  <si>
    <t xml:space="preserve">15% Sodium Hypochlorite </t>
  </si>
  <si>
    <t>P535404</t>
  </si>
  <si>
    <t>B50004504</t>
  </si>
  <si>
    <t>Unemployment Insurance Program</t>
  </si>
  <si>
    <t>Strategic Cost Control Inc. d/b/a Coporate Cost Control</t>
  </si>
  <si>
    <t>OEM Parts and Service for Custom Fire Apparatus &amp; Equipment (Fleet)</t>
  </si>
  <si>
    <t>DGS, DPW &amp; Others</t>
  </si>
  <si>
    <t>B50004917</t>
  </si>
  <si>
    <t>East Coast Welding &amp; Construction Co., Inc</t>
  </si>
  <si>
    <t>5/10/017</t>
  </si>
  <si>
    <t>Power &amp; Combustion, Inc.</t>
  </si>
  <si>
    <t>B50004935</t>
  </si>
  <si>
    <t>Installation Non-Woven Geotextile - Quarantine Landfill</t>
  </si>
  <si>
    <t>Hallaton, Inc.</t>
  </si>
  <si>
    <t>B50004901</t>
  </si>
  <si>
    <t>Banquet Stacking Chairs</t>
  </si>
  <si>
    <t>Michigan Tube Swagers &amp; Fabricators, Inc. d/b/a MTS Seating</t>
  </si>
  <si>
    <t>P533588</t>
  </si>
  <si>
    <t>B0004117</t>
  </si>
  <si>
    <t>Conversion of Microfilm &amp; Micrfiche to Digital Format</t>
  </si>
  <si>
    <t xml:space="preserve">Crowley Micrographics d/b/a The Crowley Company </t>
  </si>
  <si>
    <t>B50004977</t>
  </si>
  <si>
    <t>Maryland Small Arms Range, Inc.</t>
  </si>
  <si>
    <t>P532159</t>
  </si>
  <si>
    <t>Non-Ermergent Medical Air Transportation Services</t>
  </si>
  <si>
    <t>P535768</t>
  </si>
  <si>
    <t>B50004958</t>
  </si>
  <si>
    <t>Fire Hydrants &amp; Replacement Parts</t>
  </si>
  <si>
    <t>HD Supply Waterworks LTD</t>
  </si>
  <si>
    <t>Ferguson Enterprises Inc d/b/a Ferguson Waterworks</t>
  </si>
  <si>
    <t>B50004973</t>
  </si>
  <si>
    <t>Iron Pipe &amp; Fittings</t>
  </si>
  <si>
    <t>Ferguson Enterprise Inc d/b/a Ferguson Waterworks</t>
  </si>
  <si>
    <t>P534939</t>
  </si>
  <si>
    <t>P539674</t>
  </si>
  <si>
    <t>P528036</t>
  </si>
  <si>
    <t>SLEC, Inc.</t>
  </si>
  <si>
    <t>P539681</t>
  </si>
  <si>
    <t>P535575</t>
  </si>
  <si>
    <t>WM Recycle America LLC</t>
  </si>
  <si>
    <t>P539677</t>
  </si>
  <si>
    <t>B50004939</t>
  </si>
  <si>
    <t>Telephone System Miantenance Services</t>
  </si>
  <si>
    <t>Millenium Technologies LLC</t>
  </si>
  <si>
    <t>P527796</t>
  </si>
  <si>
    <t>P527797</t>
  </si>
  <si>
    <t>P527798</t>
  </si>
  <si>
    <t>B50004930</t>
  </si>
  <si>
    <t>Aluminum Street Light Poles &amp; Accessories</t>
  </si>
  <si>
    <t>Flagpoles Inc.</t>
  </si>
  <si>
    <t>B50004928</t>
  </si>
  <si>
    <t>P531314</t>
  </si>
  <si>
    <t>B50004082</t>
  </si>
  <si>
    <t>Supply &amp; Deliver Gatorade/Water</t>
  </si>
  <si>
    <t>Vend Central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</si>
</sst>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m/dd/yyyy;@"/>
    <numFmt numFmtId="167" formatCode="&quot;$&quot;#,##0"/>
    <numFmt numFmtId="168" formatCode="_(* #,##0_);_(* \(#,##0\);_(* &quot;-&quot;??_);_(@_)"/>
    <numFmt numFmtId="177" formatCode="General"/>
    <numFmt numFmtId="178" formatCode="@"/>
  </numFmts>
  <fonts count="32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i/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color rgb="FF7030A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473">
    <xf numFmtId="0" fontId="0" fillId="0" borderId="0" xfId="0"/>
    <xf numFmtId="9" fontId="2" fillId="0" borderId="0" xfId="0" applyNumberFormat="1" applyFont="1" applyFill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5" fillId="0" borderId="0" xfId="0" applyNumberFormat="1" applyFont="1" applyFill="1" applyAlignment="1">
      <alignment horizontal="center" vertical="center" wrapText="1"/>
    </xf>
    <xf numFmtId="43" fontId="0" fillId="0" borderId="0" xfId="0" applyNumberFormat="1"/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 vertical="center" wrapText="1"/>
    </xf>
    <xf numFmtId="165" fontId="5" fillId="0" borderId="0" xfId="0" applyNumberFormat="1" applyFont="1" applyFill="1" applyAlignment="1">
      <alignment horizontal="left" vertical="center" wrapText="1"/>
    </xf>
    <xf numFmtId="44" fontId="5" fillId="0" borderId="0" xfId="16" applyNumberFormat="1" applyFont="1" applyFill="1" applyAlignment="1">
      <alignment vertical="center" wrapText="1"/>
    </xf>
    <xf numFmtId="165" fontId="5" fillId="0" borderId="0" xfId="0" applyNumberFormat="1" applyFont="1" applyFill="1" applyAlignment="1">
      <alignment horizontal="right" vertical="center"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>
      <alignment horizontal="right" vertical="center" wrapText="1"/>
    </xf>
    <xf numFmtId="9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Alignment="1" applyProtection="1">
      <alignment horizontal="center" vertical="center" wrapText="1"/>
      <protection locked="0"/>
    </xf>
    <xf numFmtId="49" fontId="5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vertical="center" wrapText="1"/>
      <protection locked="0"/>
    </xf>
    <xf numFmtId="44" fontId="5" fillId="0" borderId="0" xfId="16" applyNumberFormat="1" applyFont="1" applyFill="1" applyBorder="1" applyAlignment="1" applyProtection="1">
      <alignment vertical="center" wrapText="1"/>
      <protection locked="0"/>
    </xf>
    <xf numFmtId="9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right" vertical="center" wrapText="1"/>
      <protection locked="0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left" vertical="center" wrapText="1"/>
      <protection locked="0"/>
    </xf>
    <xf numFmtId="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0" fillId="0" borderId="0" xfId="0" applyNumberFormat="1" applyFill="1" applyBorder="1" applyAlignment="1">
      <alignment vertical="center" wrapText="1"/>
    </xf>
    <xf numFmtId="14" fontId="5" fillId="0" borderId="0" xfId="0" applyNumberFormat="1" applyFont="1" applyFill="1" applyAlignment="1">
      <alignment horizontal="right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9" fontId="5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65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 applyProtection="1">
      <alignment vertical="center" wrapText="1"/>
      <protection locked="0"/>
    </xf>
    <xf numFmtId="44" fontId="7" fillId="0" borderId="0" xfId="16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right" vertical="center" wrapText="1"/>
    </xf>
    <xf numFmtId="9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5" fontId="7" fillId="0" borderId="0" xfId="0" applyNumberFormat="1" applyFont="1" applyFill="1" applyAlignment="1">
      <alignment horizontal="left" vertical="center" wrapText="1"/>
    </xf>
    <xf numFmtId="44" fontId="7" fillId="0" borderId="0" xfId="16" applyNumberFormat="1" applyFont="1" applyFill="1" applyAlignment="1">
      <alignment vertical="center" wrapText="1"/>
    </xf>
    <xf numFmtId="165" fontId="7" fillId="0" borderId="0" xfId="0" applyNumberFormat="1" applyFont="1" applyFill="1" applyAlignment="1">
      <alignment horizontal="right" vertical="center" wrapText="1"/>
    </xf>
    <xf numFmtId="165" fontId="7" fillId="0" borderId="0" xfId="0" applyNumberFormat="1" applyFont="1" applyFill="1" applyAlignment="1" applyProtection="1">
      <alignment horizontal="center" vertical="center" wrapText="1"/>
      <protection locked="0"/>
    </xf>
    <xf numFmtId="9" fontId="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wrapText="1"/>
    </xf>
    <xf numFmtId="1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left" vertical="center" wrapText="1"/>
      <protection locked="0"/>
    </xf>
    <xf numFmtId="9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0" xfId="0" applyNumberFormat="1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14" fontId="8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vertical="center" wrapText="1"/>
    </xf>
    <xf numFmtId="44" fontId="7" fillId="0" borderId="0" xfId="16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9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1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14" fontId="7" fillId="0" borderId="0" xfId="0" applyNumberFormat="1" applyFont="1" applyFill="1" applyAlignment="1">
      <alignment horizontal="right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right" vertical="center" wrapText="1"/>
    </xf>
    <xf numFmtId="9" fontId="7" fillId="0" borderId="0" xfId="0" applyNumberFormat="1" applyFont="1" applyFill="1" applyAlignment="1">
      <alignment vertical="center" wrapText="1"/>
    </xf>
    <xf numFmtId="44" fontId="7" fillId="0" borderId="0" xfId="16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165" fontId="10" fillId="0" borderId="0" xfId="0" applyNumberFormat="1" applyFont="1" applyFill="1" applyAlignment="1">
      <alignment horizontal="left" vertical="center" wrapText="1"/>
    </xf>
    <xf numFmtId="44" fontId="10" fillId="0" borderId="0" xfId="16" applyNumberFormat="1" applyFont="1" applyFill="1" applyAlignment="1">
      <alignment vertical="center" wrapText="1"/>
    </xf>
    <xf numFmtId="165" fontId="10" fillId="0" borderId="0" xfId="0" applyNumberFormat="1" applyFont="1" applyFill="1" applyAlignment="1">
      <alignment horizontal="right" vertical="center" wrapText="1"/>
    </xf>
    <xf numFmtId="165" fontId="10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right" vertical="center" wrapText="1"/>
    </xf>
    <xf numFmtId="9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wrapText="1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Alignment="1">
      <alignment vertical="center" wrapText="1"/>
    </xf>
    <xf numFmtId="165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44" fontId="10" fillId="0" borderId="0" xfId="16" applyNumberFormat="1" applyFont="1" applyFill="1" applyBorder="1" applyAlignment="1" applyProtection="1">
      <alignment vertical="center" wrapText="1"/>
      <protection locked="0"/>
    </xf>
    <xf numFmtId="14" fontId="10" fillId="0" borderId="0" xfId="0" applyNumberFormat="1" applyFont="1" applyFill="1" applyAlignment="1">
      <alignment horizontal="right" vertical="center" wrapText="1"/>
    </xf>
    <xf numFmtId="14" fontId="7" fillId="0" borderId="0" xfId="0" applyNumberFormat="1" applyFont="1" applyFill="1" applyAlignment="1">
      <alignment vertical="center" wrapText="1"/>
    </xf>
    <xf numFmtId="165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44" fontId="9" fillId="0" borderId="0" xfId="16" applyNumberFormat="1" applyFont="1" applyFill="1" applyBorder="1" applyAlignment="1" applyProtection="1">
      <alignment vertical="center" wrapText="1"/>
      <protection locked="0"/>
    </xf>
    <xf numFmtId="165" fontId="5" fillId="2" borderId="0" xfId="0" applyNumberFormat="1" applyFont="1" applyFill="1" applyAlignment="1">
      <alignment horizontal="left" vertical="center" wrapText="1"/>
    </xf>
    <xf numFmtId="44" fontId="5" fillId="2" borderId="0" xfId="16" applyNumberFormat="1" applyFont="1" applyFill="1" applyAlignment="1">
      <alignment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right" vertical="center" wrapText="1"/>
    </xf>
    <xf numFmtId="9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>
      <alignment horizontal="left" vertical="center" wrapText="1"/>
    </xf>
    <xf numFmtId="165" fontId="7" fillId="2" borderId="0" xfId="0" applyNumberFormat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center" vertical="center" wrapText="1"/>
    </xf>
    <xf numFmtId="165" fontId="7" fillId="2" borderId="0" xfId="0" applyNumberFormat="1" applyFont="1" applyFill="1" applyAlignment="1">
      <alignment vertical="center" wrapText="1"/>
    </xf>
    <xf numFmtId="44" fontId="7" fillId="2" borderId="0" xfId="16" applyNumberFormat="1" applyFont="1" applyFill="1" applyAlignment="1">
      <alignment vertical="center" wrapText="1"/>
    </xf>
    <xf numFmtId="165" fontId="7" fillId="2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9" fontId="7" fillId="2" borderId="0" xfId="0" applyNumberFormat="1" applyFont="1" applyFill="1" applyAlignment="1">
      <alignment horizontal="right" vertical="center" wrapText="1"/>
    </xf>
    <xf numFmtId="165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65" fontId="7" fillId="2" borderId="0" xfId="0" applyNumberFormat="1" applyFont="1" applyFill="1" applyAlignment="1">
      <alignment horizontal="left" vertical="center" wrapText="1"/>
    </xf>
    <xf numFmtId="165" fontId="7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 applyProtection="1">
      <alignment vertical="center" wrapText="1"/>
      <protection locked="0"/>
    </xf>
    <xf numFmtId="9" fontId="13" fillId="0" borderId="0" xfId="0" applyNumberFormat="1" applyFont="1" applyFill="1" applyAlignment="1">
      <alignment horizontal="right" vertical="center" wrapText="1"/>
    </xf>
    <xf numFmtId="165" fontId="13" fillId="0" borderId="0" xfId="0" applyNumberFormat="1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65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9" fontId="7" fillId="2" borderId="0" xfId="0" applyNumberFormat="1" applyFont="1" applyFill="1" applyAlignment="1">
      <alignment vertical="center" wrapText="1"/>
    </xf>
    <xf numFmtId="49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14" fontId="7" fillId="2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3" borderId="0" xfId="0" applyFont="1" applyFill="1" applyAlignment="1">
      <alignment horizontal="left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 wrapText="1"/>
    </xf>
    <xf numFmtId="165" fontId="7" fillId="3" borderId="0" xfId="0" applyNumberFormat="1" applyFont="1" applyFill="1" applyAlignment="1">
      <alignment vertical="center" wrapText="1"/>
    </xf>
    <xf numFmtId="44" fontId="7" fillId="3" borderId="0" xfId="16" applyNumberFormat="1" applyFont="1" applyFill="1" applyAlignment="1">
      <alignment vertical="center" wrapText="1"/>
    </xf>
    <xf numFmtId="165" fontId="7" fillId="3" borderId="0" xfId="0" applyNumberFormat="1" applyFont="1" applyFill="1" applyAlignment="1">
      <alignment horizontal="right" vertical="center" wrapText="1"/>
    </xf>
    <xf numFmtId="0" fontId="7" fillId="3" borderId="0" xfId="0" applyFont="1" applyFill="1" applyAlignment="1">
      <alignment horizontal="right" vertical="center" wrapText="1"/>
    </xf>
    <xf numFmtId="9" fontId="7" fillId="3" borderId="0" xfId="0" applyNumberFormat="1" applyFont="1" applyFill="1" applyAlignment="1">
      <alignment horizontal="right" vertical="center" wrapText="1"/>
    </xf>
    <xf numFmtId="165" fontId="7" fillId="3" borderId="0" xfId="0" applyNumberFormat="1" applyFont="1" applyFill="1" applyBorder="1" applyAlignment="1">
      <alignment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 applyProtection="1">
      <alignment vertical="center" wrapText="1"/>
      <protection locked="0"/>
    </xf>
    <xf numFmtId="165" fontId="7" fillId="3" borderId="0" xfId="0" applyNumberFormat="1" applyFont="1" applyFill="1" applyAlignment="1">
      <alignment horizontal="left" vertical="center" wrapText="1"/>
    </xf>
    <xf numFmtId="165" fontId="7" fillId="3" borderId="0" xfId="0" applyNumberFormat="1" applyFont="1" applyFill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165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" borderId="0" xfId="16" applyNumberFormat="1" applyFont="1" applyFill="1" applyBorder="1" applyAlignment="1" applyProtection="1">
      <alignment vertical="center" wrapText="1"/>
      <protection locked="0"/>
    </xf>
    <xf numFmtId="165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9" fontId="7" fillId="3" borderId="0" xfId="0" applyNumberFormat="1" applyFont="1" applyFill="1" applyBorder="1" applyAlignment="1" applyProtection="1">
      <alignment horizontal="right" vertical="center" wrapText="1"/>
      <protection locked="0"/>
    </xf>
    <xf numFmtId="14" fontId="8" fillId="3" borderId="0" xfId="0" applyNumberFormat="1" applyFont="1" applyFill="1" applyBorder="1" applyAlignment="1" applyProtection="1">
      <alignment vertical="center" wrapText="1"/>
      <protection locked="0"/>
    </xf>
    <xf numFmtId="0" fontId="8" fillId="3" borderId="0" xfId="0" applyFont="1" applyFill="1" applyBorder="1" applyAlignment="1" applyProtection="1">
      <alignment horizontal="right" vertical="center" wrapText="1"/>
      <protection locked="0"/>
    </xf>
    <xf numFmtId="0" fontId="8" fillId="3" borderId="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 applyBorder="1" applyAlignment="1" applyProtection="1">
      <alignment vertical="center" wrapText="1"/>
      <protection locked="0"/>
    </xf>
    <xf numFmtId="9" fontId="7" fillId="3" borderId="0" xfId="0" applyNumberFormat="1" applyFont="1" applyFill="1" applyBorder="1" applyAlignment="1" applyProtection="1">
      <alignment vertical="center" wrapText="1"/>
      <protection locked="0"/>
    </xf>
    <xf numFmtId="14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165" fontId="8" fillId="0" borderId="0" xfId="0" applyNumberFormat="1" applyFo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4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/>
    <xf numFmtId="165" fontId="7" fillId="0" borderId="0" xfId="0" applyNumberFormat="1" applyFont="1"/>
    <xf numFmtId="165" fontId="8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65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3" fillId="0" borderId="0" xfId="0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vertical="center" wrapText="1"/>
    </xf>
    <xf numFmtId="165" fontId="18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22" fillId="0" borderId="0" xfId="0" applyNumberFormat="1" applyFont="1" applyFill="1" applyAlignment="1">
      <alignment vertical="center" wrapText="1"/>
    </xf>
    <xf numFmtId="165" fontId="22" fillId="0" borderId="0" xfId="0" applyNumberFormat="1" applyFont="1" applyFill="1" applyBorder="1" applyAlignment="1" applyProtection="1">
      <alignment vertical="center" wrapText="1"/>
      <protection locked="0"/>
    </xf>
    <xf numFmtId="165" fontId="1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21" applyFont="1" applyFill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Alignment="1">
      <alignment horizontal="center" vertical="center" wrapText="1"/>
    </xf>
    <xf numFmtId="9" fontId="0" fillId="0" borderId="0" xfId="15" applyFont="1" applyFill="1" applyAlignment="1">
      <alignment horizontal="center" vertical="center" wrapText="1"/>
    </xf>
    <xf numFmtId="9" fontId="0" fillId="0" borderId="0" xfId="15" applyFont="1" applyFill="1" applyBorder="1" applyAlignment="1" applyProtection="1">
      <alignment horizontal="center" vertical="center" wrapText="1"/>
      <protection locked="0"/>
    </xf>
    <xf numFmtId="9" fontId="0" fillId="0" borderId="0" xfId="15" applyFont="1" applyAlignment="1">
      <alignment horizontal="center" vertical="center" wrapText="1"/>
    </xf>
    <xf numFmtId="9" fontId="15" fillId="0" borderId="0" xfId="15" applyFont="1" applyFill="1" applyBorder="1" applyAlignment="1" applyProtection="1">
      <alignment horizontal="center" vertical="center" wrapText="1"/>
      <protection locked="0"/>
    </xf>
    <xf numFmtId="9" fontId="15" fillId="0" borderId="0" xfId="15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24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wrapText="1"/>
    </xf>
    <xf numFmtId="44" fontId="24" fillId="0" borderId="0" xfId="16" applyNumberFormat="1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9" fontId="24" fillId="0" borderId="0" xfId="15" applyFont="1" applyFill="1" applyBorder="1" applyAlignment="1">
      <alignment horizontal="center" vertical="center" wrapText="1"/>
    </xf>
    <xf numFmtId="9" fontId="24" fillId="0" borderId="0" xfId="15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16" applyNumberFormat="1" applyFont="1" applyFill="1" applyAlignment="1">
      <alignment vertical="center" wrapText="1"/>
    </xf>
    <xf numFmtId="167" fontId="0" fillId="0" borderId="0" xfId="16" applyNumberFormat="1" applyFont="1" applyFill="1" applyBorder="1" applyAlignment="1" applyProtection="1">
      <alignment vertical="center" wrapText="1"/>
      <protection locked="0"/>
    </xf>
    <xf numFmtId="167" fontId="20" fillId="0" borderId="0" xfId="16" applyNumberFormat="1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Fill="1" applyAlignment="1">
      <alignment horizontal="right" vertical="center" wrapText="1"/>
    </xf>
    <xf numFmtId="167" fontId="0" fillId="0" borderId="0" xfId="16" applyNumberFormat="1" applyFont="1" applyAlignment="1">
      <alignment vertical="center" wrapText="1"/>
    </xf>
    <xf numFmtId="167" fontId="0" fillId="0" borderId="0" xfId="16" applyNumberFormat="1" applyFont="1" applyFill="1" applyAlignment="1">
      <alignment horizontal="center" vertical="center" wrapText="1"/>
    </xf>
    <xf numFmtId="167" fontId="0" fillId="0" borderId="0" xfId="16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16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20" applyNumberFormat="1" applyFont="1" applyFill="1" applyBorder="1" applyAlignment="1" applyProtection="1">
      <alignment vertical="center" wrapText="1"/>
      <protection locked="0"/>
    </xf>
    <xf numFmtId="44" fontId="24" fillId="4" borderId="0" xfId="16" applyNumberFormat="1" applyFont="1" applyFill="1" applyBorder="1" applyAlignment="1">
      <alignment horizontal="center" vertical="center" wrapText="1"/>
    </xf>
    <xf numFmtId="165" fontId="25" fillId="5" borderId="0" xfId="0" applyNumberFormat="1" applyFont="1" applyFill="1" applyAlignment="1">
      <alignment horizontal="center" vertical="center" wrapText="1"/>
    </xf>
    <xf numFmtId="49" fontId="25" fillId="5" borderId="0" xfId="0" applyNumberFormat="1" applyFont="1" applyFill="1" applyAlignment="1">
      <alignment horizontal="center" vertical="center" wrapText="1"/>
    </xf>
    <xf numFmtId="165" fontId="25" fillId="5" borderId="0" xfId="0" applyNumberFormat="1" applyFont="1" applyFill="1" applyAlignment="1">
      <alignment vertical="center" wrapText="1"/>
    </xf>
    <xf numFmtId="44" fontId="25" fillId="5" borderId="0" xfId="16" applyNumberFormat="1" applyFont="1" applyFill="1" applyAlignment="1">
      <alignment vertical="center" wrapText="1"/>
    </xf>
    <xf numFmtId="166" fontId="25" fillId="5" borderId="0" xfId="0" applyNumberFormat="1" applyFont="1" applyFill="1" applyAlignment="1">
      <alignment horizontal="center" vertical="center" wrapText="1"/>
    </xf>
    <xf numFmtId="0" fontId="25" fillId="5" borderId="0" xfId="0" applyFont="1" applyFill="1" applyAlignment="1">
      <alignment horizontal="center" vertical="center" wrapText="1"/>
    </xf>
    <xf numFmtId="9" fontId="25" fillId="5" borderId="0" xfId="0" applyNumberFormat="1" applyFont="1" applyFill="1" applyAlignment="1">
      <alignment horizontal="center" vertical="center" wrapText="1"/>
    </xf>
    <xf numFmtId="165" fontId="25" fillId="5" borderId="0" xfId="0" applyNumberFormat="1" applyFont="1" applyFill="1" applyAlignment="1">
      <alignment horizontal="right" vertical="center" wrapText="1"/>
    </xf>
    <xf numFmtId="0" fontId="26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9" fontId="0" fillId="0" borderId="0" xfId="15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67" fontId="0" fillId="0" borderId="0" xfId="16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15" applyFont="1" applyFill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25" fillId="6" borderId="0" xfId="0" applyNumberFormat="1" applyFont="1" applyFill="1" applyAlignment="1">
      <alignment horizontal="center" vertical="center" wrapText="1"/>
    </xf>
    <xf numFmtId="166" fontId="24" fillId="6" borderId="0" xfId="0" applyNumberFormat="1" applyFont="1" applyFill="1" applyBorder="1" applyAlignment="1">
      <alignment horizontal="center" vertical="center" wrapText="1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>
      <alignment horizontal="center" vertical="center" wrapText="1"/>
    </xf>
    <xf numFmtId="164" fontId="0" fillId="6" borderId="0" xfId="0" applyNumberFormat="1" applyFont="1" applyFill="1" applyAlignment="1">
      <alignment horizontal="center" vertical="center" wrapText="1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>
      <alignment horizontal="center" vertical="center" wrapText="1"/>
    </xf>
    <xf numFmtId="164" fontId="0" fillId="6" borderId="0" xfId="21" applyNumberFormat="1" applyFont="1" applyFill="1" applyBorder="1" applyAlignment="1" applyProtection="1">
      <alignment horizontal="center" vertical="center" wrapText="1"/>
      <protection locked="0"/>
    </xf>
    <xf numFmtId="166" fontId="7" fillId="6" borderId="0" xfId="0" applyNumberFormat="1" applyFont="1" applyFill="1" applyAlignment="1">
      <alignment horizontal="center" vertical="center" wrapText="1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>
      <alignment horizontal="center" vertical="center" wrapText="1"/>
    </xf>
    <xf numFmtId="0" fontId="28" fillId="5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Fill="1" applyBorder="1" applyAlignment="1">
      <alignment horizontal="right" vertical="center" wrapText="1"/>
    </xf>
    <xf numFmtId="0" fontId="0" fillId="7" borderId="0" xfId="0" applyNumberFormat="1" applyFont="1" applyFill="1" applyAlignment="1">
      <alignment horizontal="right" vertical="center" wrapText="1"/>
    </xf>
    <xf numFmtId="0" fontId="0" fillId="7" borderId="0" xfId="0" applyNumberFormat="1" applyFont="1" applyFill="1" applyBorder="1" applyAlignment="1">
      <alignment horizontal="right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15" fillId="7" borderId="0" xfId="0" applyNumberFormat="1" applyFont="1" applyFill="1" applyAlignment="1">
      <alignment horizontal="right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7" borderId="0" xfId="0" applyNumberFormat="1" applyFont="1" applyFill="1" applyAlignment="1">
      <alignment horizontal="right" vertical="center" wrapText="1"/>
    </xf>
    <xf numFmtId="9" fontId="7" fillId="5" borderId="0" xfId="0" applyNumberFormat="1" applyFont="1" applyFill="1" applyAlignment="1">
      <alignment horizontal="right" vertical="center" wrapText="1"/>
    </xf>
    <xf numFmtId="165" fontId="7" fillId="5" borderId="0" xfId="0" applyNumberFormat="1" applyFont="1" applyFill="1" applyAlignment="1">
      <alignment horizontal="right" vertical="center" wrapText="1"/>
    </xf>
    <xf numFmtId="165" fontId="7" fillId="5" borderId="0" xfId="0" applyNumberFormat="1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5" fontId="0" fillId="0" borderId="0" xfId="0" applyNumberFormat="1" applyFont="1" applyFill="1" applyAlignment="1">
      <alignment vertical="center" wrapText="1"/>
    </xf>
    <xf numFmtId="165" fontId="0" fillId="0" borderId="0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Alignment="1">
      <alignment vertical="center" wrapText="1"/>
    </xf>
    <xf numFmtId="165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Alignment="1">
      <alignment horizontal="left" vertical="center" wrapText="1"/>
    </xf>
    <xf numFmtId="0" fontId="0" fillId="7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167" fontId="0" fillId="0" borderId="0" xfId="16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168" fontId="0" fillId="6" borderId="0" xfId="18" applyNumberFormat="1" applyFont="1" applyFill="1" applyAlignment="1" applyProtection="1">
      <alignment horizontal="center" vertical="center" wrapText="1"/>
      <protection locked="0"/>
    </xf>
    <xf numFmtId="164" fontId="0" fillId="6" borderId="0" xfId="0" applyNumberFormat="1" applyFont="1" applyFill="1" applyAlignment="1" applyProtection="1">
      <alignment horizontal="center" vertical="center" wrapText="1"/>
      <protection locked="0"/>
    </xf>
    <xf numFmtId="9" fontId="0" fillId="0" borderId="0" xfId="15" applyFont="1" applyFill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 applyAlignment="1">
      <alignment horizontal="left"/>
    </xf>
    <xf numFmtId="0" fontId="0" fillId="7" borderId="0" xfId="0" applyNumberFormat="1" applyFont="1" applyFill="1" applyBorder="1" applyAlignment="1">
      <alignment horizontal="right" vertical="center" wrapText="1"/>
    </xf>
    <xf numFmtId="168" fontId="0" fillId="6" borderId="0" xfId="18" applyNumberFormat="1" applyFont="1" applyFill="1" applyAlignment="1">
      <alignment horizontal="center" vertical="center" wrapText="1"/>
    </xf>
    <xf numFmtId="164" fontId="0" fillId="6" borderId="0" xfId="0" applyNumberFormat="1" applyFont="1" applyFill="1" applyAlignment="1">
      <alignment horizontal="center" vertical="center" wrapText="1"/>
    </xf>
    <xf numFmtId="167" fontId="0" fillId="0" borderId="0" xfId="16" applyNumberFormat="1" applyFont="1" applyFill="1" applyBorder="1" applyAlignment="1" applyProtection="1">
      <alignment vertical="center" wrapText="1"/>
      <protection locked="0"/>
    </xf>
    <xf numFmtId="168" fontId="0" fillId="6" borderId="0" xfId="18" applyNumberFormat="1" applyFont="1" applyFill="1" applyBorder="1" applyAlignment="1" applyProtection="1">
      <alignment horizontal="center" vertical="center" wrapText="1"/>
      <protection locked="0"/>
    </xf>
    <xf numFmtId="164" fontId="0" fillId="6" borderId="0" xfId="0" applyNumberFormat="1" applyFont="1" applyFill="1" applyBorder="1" applyAlignment="1" applyProtection="1">
      <alignment horizontal="center" vertical="center" wrapText="1"/>
      <protection locked="0"/>
    </xf>
    <xf numFmtId="9" fontId="0" fillId="0" borderId="0" xfId="15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8" borderId="0" xfId="0" applyFont="1" applyFill="1" applyBorder="1" applyAlignment="1" applyProtection="1">
      <alignment vertical="center" wrapText="1"/>
      <protection locked="0"/>
    </xf>
    <xf numFmtId="167" fontId="0" fillId="0" borderId="0" xfId="0" applyNumberFormat="1"/>
    <xf numFmtId="0" fontId="29" fillId="5" borderId="0" xfId="0" applyFont="1" applyFill="1" applyAlignment="1">
      <alignment horizontal="left" vertical="center"/>
    </xf>
    <xf numFmtId="0" fontId="30" fillId="5" borderId="0" xfId="0" applyFont="1" applyFill="1" applyAlignment="1">
      <alignment horizontal="left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165" fontId="0" fillId="0" borderId="0" xfId="21" applyNumberFormat="1" applyFont="1" applyFill="1" applyAlignment="1">
      <alignment vertical="center" wrapText="1"/>
      <protection/>
    </xf>
    <xf numFmtId="0" fontId="0" fillId="8" borderId="0" xfId="0" applyFont="1" applyFill="1" applyAlignment="1">
      <alignment vertical="center" wrapText="1"/>
    </xf>
    <xf numFmtId="0" fontId="0" fillId="8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 wrapText="1"/>
    </xf>
    <xf numFmtId="167" fontId="0" fillId="0" borderId="0" xfId="16" applyNumberFormat="1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8" fontId="0" fillId="6" borderId="0" xfId="18" applyNumberFormat="1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 wrapText="1"/>
    </xf>
    <xf numFmtId="9" fontId="0" fillId="0" borderId="0" xfId="15" applyFont="1" applyFill="1" applyBorder="1" applyAlignment="1">
      <alignment horizontal="center" vertical="center" wrapText="1"/>
    </xf>
    <xf numFmtId="168" fontId="0" fillId="0" borderId="0" xfId="18" applyNumberFormat="1" applyFont="1" applyFill="1" applyBorder="1" applyAlignment="1" applyProtection="1">
      <alignment horizontal="center" vertical="center" wrapText="1"/>
      <protection locked="0"/>
    </xf>
    <xf numFmtId="168" fontId="0" fillId="0" borderId="0" xfId="18" applyNumberFormat="1" applyFont="1" applyFill="1" applyAlignment="1" applyProtection="1">
      <alignment horizontal="center" vertical="center" wrapText="1"/>
      <protection locked="0"/>
    </xf>
    <xf numFmtId="167" fontId="0" fillId="0" borderId="0" xfId="16" applyNumberFormat="1" applyFont="1" applyFill="1" applyAlignment="1">
      <alignment horizontal="right" vertical="center" wrapText="1"/>
    </xf>
    <xf numFmtId="0" fontId="0" fillId="0" borderId="0" xfId="2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 applyFont="1" applyFill="1" applyBorder="1" applyAlignment="1">
      <alignment vertical="center" wrapText="1"/>
    </xf>
    <xf numFmtId="165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0" fillId="6" borderId="0" xfId="0" applyNumberFormat="1" applyFont="1" applyFill="1" applyBorder="1" applyAlignment="1">
      <alignment horizontal="center" vertical="center" wrapText="1"/>
    </xf>
    <xf numFmtId="0" fontId="15" fillId="7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7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5" fontId="31" fillId="0" borderId="0" xfId="0" applyNumberFormat="1" applyFont="1" applyFill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165" fontId="0" fillId="0" borderId="0" xfId="21" applyNumberFormat="1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Alignment="1">
      <alignment vertical="center" wrapText="1"/>
    </xf>
    <xf numFmtId="9" fontId="0" fillId="0" borderId="0" xfId="15" applyFont="1" applyAlignment="1">
      <alignment horizontal="center" vertical="center" wrapText="1"/>
    </xf>
    <xf numFmtId="0" fontId="22" fillId="7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49" fontId="0" fillId="0" borderId="0" xfId="21" applyNumberFormat="1" applyFont="1" applyFill="1" applyAlignment="1">
      <alignment horizontal="center" vertical="center" wrapText="1"/>
      <protection/>
    </xf>
    <xf numFmtId="0" fontId="0" fillId="0" borderId="0" xfId="21" applyFont="1" applyFill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0" xfId="18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0" xfId="18" applyNumberFormat="1" applyFont="1" applyFill="1" applyAlignment="1" applyProtection="1">
      <alignment horizontal="center" vertical="center" wrapText="1"/>
      <protection locked="0"/>
    </xf>
    <xf numFmtId="0" fontId="0" fillId="9" borderId="0" xfId="0" applyFont="1" applyFill="1" applyAlignment="1">
      <alignment horizontal="center" vertical="center" wrapText="1"/>
    </xf>
    <xf numFmtId="165" fontId="0" fillId="9" borderId="0" xfId="0" applyNumberFormat="1" applyFont="1" applyFill="1" applyAlignment="1">
      <alignment horizontal="center" vertical="center" wrapText="1"/>
    </xf>
    <xf numFmtId="49" fontId="0" fillId="9" borderId="0" xfId="0" applyNumberFormat="1" applyFont="1" applyFill="1" applyAlignment="1">
      <alignment horizontal="center" vertical="center" wrapText="1"/>
    </xf>
    <xf numFmtId="165" fontId="0" fillId="9" borderId="0" xfId="0" applyNumberFormat="1" applyFont="1" applyFill="1" applyAlignment="1">
      <alignment horizontal="left" vertical="center" wrapText="1"/>
    </xf>
    <xf numFmtId="167" fontId="0" fillId="9" borderId="0" xfId="16" applyNumberFormat="1" applyFont="1" applyFill="1" applyAlignment="1">
      <alignment vertical="center" wrapText="1"/>
    </xf>
    <xf numFmtId="164" fontId="0" fillId="9" borderId="0" xfId="0" applyNumberFormat="1" applyFont="1" applyFill="1" applyAlignment="1">
      <alignment horizontal="center" vertical="center" wrapText="1"/>
    </xf>
    <xf numFmtId="164" fontId="0" fillId="9" borderId="0" xfId="0" applyNumberFormat="1" applyFont="1" applyFill="1" applyAlignment="1" applyProtection="1">
      <alignment horizontal="center" vertical="center" wrapText="1"/>
      <protection locked="0"/>
    </xf>
    <xf numFmtId="168" fontId="0" fillId="9" borderId="0" xfId="18" applyNumberFormat="1" applyFont="1" applyFill="1" applyAlignment="1" applyProtection="1">
      <alignment horizontal="center" vertical="center" wrapText="1"/>
      <protection locked="0"/>
    </xf>
    <xf numFmtId="9" fontId="0" fillId="9" borderId="0" xfId="15" applyFont="1" applyFill="1" applyAlignment="1">
      <alignment horizontal="center" vertical="center" wrapText="1"/>
    </xf>
    <xf numFmtId="165" fontId="0" fillId="9" borderId="0" xfId="0" applyNumberFormat="1" applyFont="1" applyFill="1" applyAlignment="1">
      <alignment vertical="center" wrapText="1"/>
    </xf>
    <xf numFmtId="0" fontId="0" fillId="9" borderId="0" xfId="0" applyNumberFormat="1" applyFont="1" applyFill="1" applyAlignment="1">
      <alignment horizontal="right" vertical="center" wrapText="1"/>
    </xf>
    <xf numFmtId="0" fontId="0" fillId="9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9" borderId="0" xfId="0" applyNumberFormat="1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center" vertical="center" wrapText="1"/>
    </xf>
    <xf numFmtId="0" fontId="0" fillId="9" borderId="0" xfId="0" applyFont="1" applyFill="1" applyAlignment="1">
      <alignment vertical="center" wrapText="1"/>
    </xf>
    <xf numFmtId="0" fontId="0" fillId="9" borderId="0" xfId="0" applyFont="1" applyFill="1" applyBorder="1" applyAlignment="1" applyProtection="1">
      <alignment vertical="center" wrapText="1"/>
      <protection locked="0"/>
    </xf>
    <xf numFmtId="167" fontId="0" fillId="0" borderId="0" xfId="16" applyNumberFormat="1" applyFont="1" applyFill="1" applyAlignment="1">
      <alignment horizontal="center" vertical="center" wrapText="1"/>
    </xf>
    <xf numFmtId="165" fontId="20" fillId="0" borderId="0" xfId="0" applyNumberFormat="1" applyFont="1" applyFill="1" applyAlignment="1">
      <alignment vertical="center" wrapText="1"/>
    </xf>
    <xf numFmtId="0" fontId="20" fillId="7" borderId="0" xfId="0" applyNumberFormat="1" applyFont="1" applyFill="1" applyAlignment="1">
      <alignment horizontal="right" vertical="center" wrapText="1"/>
    </xf>
    <xf numFmtId="0" fontId="20" fillId="7" borderId="0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NumberFormat="1" applyFont="1" applyFill="1" applyBorder="1" applyAlignment="1">
      <alignment horizontal="center" vertical="center" wrapText="1"/>
    </xf>
    <xf numFmtId="165" fontId="0" fillId="0" borderId="0" xfId="21" applyNumberFormat="1" applyFont="1" applyFill="1" applyBorder="1" applyAlignment="1" applyProtection="1">
      <alignment horizontal="center" vertical="center" wrapText="1"/>
      <protection locked="0"/>
    </xf>
    <xf numFmtId="0" fontId="20" fillId="7" borderId="0" xfId="0" applyNumberFormat="1" applyFont="1" applyFill="1" applyBorder="1" applyAlignment="1">
      <alignment horizontal="right" vertical="center" wrapText="1"/>
    </xf>
    <xf numFmtId="0" fontId="0" fillId="7" borderId="1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5" fontId="7" fillId="0" borderId="0" xfId="0" applyNumberFormat="1" applyFont="1" applyFill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9" fontId="7" fillId="0" borderId="0" xfId="0" applyNumberFormat="1" applyFont="1" applyFill="1" applyAlignment="1">
      <alignment horizontal="center" vertical="center" wrapText="1"/>
    </xf>
    <xf numFmtId="165" fontId="7" fillId="0" borderId="0" xfId="16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43" fontId="2" fillId="0" borderId="0" xfId="16" applyNumberFormat="1" applyFont="1" applyFill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  <cellStyle name="Normal 2" xfId="21"/>
  </cellStyles>
  <dxfs count="267"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solid">
          <bgColor theme="9" tint="0.39998000860214233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8" formatCode="_(* #,##0_);_(* \(#,##0\);_(* &quot;-&quot;??_);_(@_)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8" formatCode="_(* #,##0_);_(* \(#,##0\);_(* &quot;-&quot;??_);_(@_)"/>
      <fill>
        <patternFill patternType="solid">
          <bgColor theme="5" tint="0.7999799847602844"/>
        </patternFill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4" formatCode="mm/d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7" formatCode="&quot;$&quot;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7" formatCode="&quot;$&quot;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7" formatCode="&quot;$&quot;#,##0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general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8" formatCode="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65" formatCode="m/d/yy;@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  <protection hidden="1" locked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numFmt numFmtId="177" formatCode="General"/>
      <fill>
        <patternFill patternType="none"/>
      </fill>
      <alignment horizontal="center" vertical="center" textRotation="0" wrapText="1" shrinkToFit="1" readingOrder="0"/>
    </dxf>
    <dxf>
      <font>
        <b val="0"/>
        <i val="0"/>
        <u val="none"/>
        <strike val="0"/>
        <sz val="10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</dxf>
    <dxf>
      <font>
        <i val="0"/>
        <u val="none"/>
        <strike val="0"/>
        <sz val="10"/>
        <name val="Arial"/>
        <color theme="0"/>
      </font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numFmt numFmtId="167" formatCode="&quot;$&quot;#,##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086" refreshedBy="Newman, James" refreshedVersion="4">
  <cacheSource type="worksheet">
    <worksheetSource name="Table1"/>
  </cacheSource>
  <cacheFields count="25">
    <cacheField name="Buyer Name">
      <sharedItems containsMixedTypes="0" count="17">
        <s v="Bey"/>
        <s v="Cole"/>
        <s v="Coleman"/>
        <s v="Dean"/>
        <s v="Diggs"/>
        <s v="Glasmyer"/>
        <s v="Gough"/>
        <s v="Hammerbacher"/>
        <s v="Hampton"/>
        <s v="Lunsford"/>
        <s v="Macer"/>
        <s v="Oluwasuji"/>
        <s v="Parry"/>
        <s v="Ready"/>
        <s v="Scott"/>
        <s v="Vasavada"/>
        <s v="Ziegler"/>
      </sharedItems>
    </cacheField>
    <cacheField name="Team">
      <sharedItems containsMixedTypes="0" count="0"/>
    </cacheField>
    <cacheField name="Priority">
      <sharedItems containsMixedTypes="0" count="0"/>
    </cacheField>
    <cacheField name="Master Blanket Number" numFmtId="165">
      <sharedItems containsBlank="1" containsMixedTypes="0" count="0"/>
    </cacheField>
    <cacheField name="Agency">
      <sharedItems containsBlank="1" containsMixedTypes="0" count="0"/>
    </cacheField>
    <cacheField name="Contract No." numFmtId="49">
      <sharedItems containsBlank="1" containsMixedTypes="0" count="0"/>
    </cacheField>
    <cacheField name="Title">
      <sharedItems containsMixedTypes="0" count="0"/>
    </cacheField>
    <cacheField name="Vendor Name" numFmtId="165">
      <sharedItems containsMixedTypes="0" count="0"/>
    </cacheField>
    <cacheField name="Total Award Amount (A)" numFmtId="167">
      <sharedItems containsMixedTypes="1" containsNumber="1" count="642">
        <n v="7965"/>
        <n v="400000"/>
        <n v="100000"/>
        <n v="21250"/>
        <n v="20000"/>
        <n v="2850000"/>
        <n v="409430"/>
        <n v="70000"/>
        <n v="29994"/>
        <n v="317750"/>
        <n v="2300000"/>
        <n v="62614.66"/>
        <n v="90169"/>
        <n v="5050628.7"/>
        <n v="33893.57"/>
        <n v="150000"/>
        <n v="210000"/>
        <n v="1580000"/>
        <n v="6570584.2"/>
        <n v="5161029.4"/>
        <n v="870000"/>
        <n v="220000"/>
        <n v="50000"/>
        <n v="3300000"/>
        <n v="3720000"/>
        <n v="750000"/>
        <n v="5100000"/>
        <n v="1400000"/>
        <n v="320000"/>
        <n v="250000"/>
        <n v="630000"/>
        <n v="2420000"/>
        <n v="700000"/>
        <n v="600000"/>
        <n v="57434.26"/>
        <n v="116495.79"/>
        <n v="8500000"/>
        <s v="included in above"/>
        <n v="517380"/>
        <n v="300000"/>
        <n v="44648"/>
        <n v="10543200"/>
        <n v="24305.94"/>
        <n v="36360"/>
        <n v="24260"/>
        <n v="78357"/>
        <n v="142938"/>
        <n v="24500"/>
        <n v="500000"/>
        <n v="97526"/>
        <n v="2000000"/>
        <n v="875000"/>
        <n v="2116582"/>
        <n v="955000"/>
        <n v="3012300"/>
        <n v="1614130.3"/>
        <n v="78840"/>
        <n v="0"/>
        <n v="120039.64"/>
        <n v="209700"/>
        <n v="103300"/>
        <n v="111369.51"/>
        <n v="40549.04"/>
        <n v="90000"/>
        <n v="95000"/>
        <n v="15000"/>
        <n v="48000"/>
        <n v="12000"/>
        <n v="40000"/>
        <n v="75624"/>
        <n v="39410"/>
        <n v="7200"/>
        <n v="23970"/>
        <n v="38772"/>
        <n v="94428"/>
        <n v="14636.8"/>
        <n v="48698"/>
        <n v="31050"/>
        <n v="32250"/>
        <n v="19800"/>
        <n v="8015"/>
        <n v="37848"/>
        <n v="125322.78"/>
        <n v="5990"/>
        <n v="24850"/>
        <n v="6512.5"/>
        <n v="18544"/>
        <n v="27576"/>
        <n v="166537.7"/>
        <n v="9005"/>
        <n v="32400"/>
        <n v="48564"/>
        <n v="30534"/>
        <n v="9500"/>
        <n v="79186.5"/>
        <n v="48991"/>
        <n v="58370.38"/>
        <n v="21286.1"/>
        <n v="16841.1"/>
        <n v="33918.87"/>
        <n v="45517.83"/>
        <n v="60000"/>
        <n v="8152"/>
        <n v="7413.6"/>
        <n v="23880"/>
        <n v="32000"/>
        <n v="900000"/>
        <n v="68850"/>
        <n v="918150"/>
        <n v="82543"/>
        <n v="8995"/>
        <n v="46754.28"/>
        <n v="9054"/>
        <n v="8840"/>
        <n v="81501.49"/>
        <n v="8475"/>
        <n v="92012"/>
        <n v="752000"/>
        <n v="56228.24"/>
        <n v="49882"/>
        <n v="43636.95"/>
        <n v="6595.2"/>
        <n v="33988"/>
        <n v="7000"/>
        <n v="236000"/>
        <n v="30000"/>
        <n v="72000"/>
        <n v="52112"/>
        <n v="49000"/>
        <n v="56400"/>
        <n v="283000"/>
        <n v="67969755"/>
        <n v="23251.2"/>
        <n v="10800"/>
        <n v="24714.25"/>
        <n v="10000"/>
        <n v="17280"/>
        <n v="4800"/>
        <n v="10414.42"/>
        <n v="46980"/>
        <n v="27767.52"/>
        <n v="42203.94"/>
        <n v="35385.24"/>
        <n v="4999"/>
        <s v="REVENUE"/>
        <n v="13057.76"/>
        <n v="2929014.8"/>
        <n v="827429"/>
        <n v="14207.52"/>
        <n v="30666"/>
        <n v="9230"/>
        <n v="44401"/>
        <n v="24000"/>
        <n v="40247.46"/>
        <n v="1881673.82"/>
        <n v="1534032"/>
        <n v="2019551.18"/>
        <n v="13625000"/>
        <n v="210182"/>
        <n v="83520"/>
        <n v="40780"/>
        <n v="28500"/>
        <n v="502000"/>
        <n v="520000"/>
        <n v="116260"/>
        <n v="843150"/>
        <n v="15656"/>
        <n v="298705"/>
        <s v="N/A"/>
        <n v="4006532"/>
        <n v="21112967"/>
        <n v="712014.52"/>
        <n v="6100000"/>
        <n v="5800333"/>
        <n v="49201640"/>
        <n v="161217043"/>
        <n v="63896120"/>
        <n v="7965016"/>
        <n v="29129911"/>
        <n v="44469605.67"/>
        <n v="13281541"/>
        <n v="504966"/>
        <n v="1425600"/>
        <n v="298841.59"/>
        <n v="205525"/>
        <n v="3283210"/>
        <n v="48306"/>
        <n v="780340"/>
        <n v="64310"/>
        <n v="1267540"/>
        <n v="255760"/>
        <n v="11178474"/>
        <n v="16189827.08"/>
        <n v="186009"/>
        <n v="890552"/>
        <n v="1382800"/>
        <n v="1345550"/>
        <n v="10683000"/>
        <n v="10300000"/>
        <n v="12779992.04"/>
        <n v="-750000"/>
        <n v="1949040"/>
        <n v="1226145"/>
        <n v="53040"/>
        <n v="26700"/>
        <n v="10767408"/>
        <n v="13500"/>
        <n v="21914"/>
        <n v="14400"/>
        <n v="71175"/>
        <n v="169920"/>
        <n v="47400"/>
        <n v="51237"/>
        <n v="33360"/>
        <n v="18000"/>
        <n v="2930400"/>
        <n v="5370"/>
        <n v="13440"/>
        <n v="270772.48"/>
        <n v="100000.4"/>
        <n v="21132"/>
        <n v="20828"/>
        <n v="9790"/>
        <n v="33600"/>
        <n v="5000"/>
        <n v="6322"/>
        <n v="5375.2"/>
        <n v="76368"/>
        <n v="11164.95"/>
        <n v="24165"/>
        <n v="68493.25"/>
        <n v="16000"/>
        <n v="6570"/>
        <n v="14568"/>
        <n v="10248"/>
        <n v="29316"/>
        <n v="17355"/>
        <n v="25200"/>
        <n v="827480"/>
        <n v="444444.44"/>
        <n v="13560"/>
        <n v="10010"/>
        <n v="31416"/>
        <n v="26866.08"/>
        <n v="25800"/>
        <n v="108000"/>
        <n v="48074.4"/>
        <n v="21276"/>
        <n v="28800"/>
        <n v="30888.75"/>
        <n v="7000000"/>
        <n v="1000000"/>
        <n v="350000"/>
        <n v="200000"/>
        <n v="225000"/>
        <n v="35515"/>
        <n v="19896"/>
        <n v="306581"/>
        <n v="37020"/>
        <n v="41149.75"/>
        <n v="50367"/>
        <n v="3400000"/>
        <n v="2500000"/>
        <n v="1200000"/>
        <n v="1800000"/>
        <n v="65000"/>
        <n v="68000"/>
        <n v="291407.8"/>
        <n v="571301.87"/>
        <n v="180000"/>
        <n v="48875"/>
        <n v="369956"/>
        <n v="474000"/>
        <n v="668888"/>
        <n v="1125000"/>
        <n v="112500"/>
        <n v="514000"/>
        <n v="1100000"/>
        <n v="75000"/>
        <n v="458097"/>
        <n v="89289"/>
        <n v="13256.32"/>
        <n v="540000"/>
        <n v="85000"/>
        <n v="264000"/>
        <n v="1345000"/>
        <n v="390000"/>
        <n v="830000"/>
        <n v="120000"/>
        <n v="101000"/>
        <n v="44000"/>
        <n v="7500"/>
        <n v="6500"/>
        <n v="132266"/>
        <n v="275000"/>
        <n v="860000"/>
        <n v="1600000"/>
        <n v="1750000"/>
        <n v="1725000"/>
        <n v="480000"/>
        <n v="1810458"/>
        <n v="800000"/>
        <n v="325000"/>
        <n v="2250000"/>
        <n v="375000"/>
        <n v="18032"/>
        <n v="475000"/>
        <n v="224000"/>
        <n v="76000"/>
        <n v="476000"/>
        <n v="208150"/>
        <n v="278440"/>
        <n v="138890"/>
        <n v="22044"/>
        <n v="187409"/>
        <n v="1350000"/>
        <n v="140000"/>
        <n v="740000"/>
        <n v="4450000"/>
        <n v="2700000"/>
        <n v="6370000"/>
        <n v="2294900"/>
        <n v="25000"/>
        <n v="450000"/>
        <n v="4140"/>
        <n v="13800"/>
        <n v="2167372"/>
        <n v="400795"/>
        <n v="15323"/>
        <n v="2355.6"/>
        <n v="27712.13"/>
        <n v="41472.42"/>
        <n v="24106.47"/>
        <n v="5210"/>
        <n v="41265.18"/>
        <n v="20500"/>
        <n v="182440"/>
        <n v="42194"/>
        <n v="7913.4"/>
        <n v="229280"/>
        <n v="156800"/>
        <n v="13698.63"/>
        <n v="287312"/>
        <n v="275468.72"/>
        <n v="77220"/>
        <n v="57980"/>
        <n v="645090"/>
        <n v="5800"/>
        <n v="9600"/>
        <n v="625000"/>
        <n v="1230000"/>
        <n v="2910000"/>
        <n v="1035000"/>
        <n v="5165000"/>
        <s v="                               N/A/F"/>
        <n v="360000"/>
        <n v="32850"/>
        <n v="963000"/>
        <n v="5400"/>
        <n v="67392.3"/>
        <n v="29932.99"/>
        <n v="257220"/>
        <n v="54056.38"/>
        <n v="1430891.4"/>
        <n v="16640"/>
        <n v="31650"/>
        <n v="8622"/>
        <n v="70927.5"/>
        <n v="27310.68"/>
        <n v="333257.6"/>
        <n v="11000"/>
        <n v="160000"/>
        <n v="5078.28"/>
        <n v="67578"/>
        <n v="310000"/>
        <n v="447360"/>
        <n v="280000"/>
        <n v="41308"/>
        <n v="402750"/>
        <n v="29297.7"/>
        <n v="1474.47"/>
        <n v="105000"/>
        <n v="43800"/>
        <n v="12912.78"/>
        <n v="100687"/>
        <n v="5335"/>
        <n v="8672"/>
        <n v="4900"/>
        <n v="9744"/>
        <n v="80598"/>
        <n v="16999"/>
        <n v="192089"/>
        <n v="41660"/>
        <n v="102438"/>
        <n v="7418"/>
        <n v="30500"/>
        <n v="190500"/>
        <n v="154462.5"/>
        <n v="114023.75"/>
        <n v="221550"/>
        <n v="98970.2"/>
        <n v="5141.76"/>
        <n v="97400"/>
        <n v="344300"/>
        <n v="23027.5"/>
        <n v="240000"/>
        <n v="32980"/>
        <n v="18925"/>
        <n v="57505"/>
        <n v="19359.36"/>
        <n v="395000"/>
        <n v="45743.78"/>
        <n v="1558175"/>
        <n v="5000000"/>
        <n v="4000000"/>
        <n v="19974"/>
        <n v="64130"/>
        <n v="2100000"/>
        <n v="7259386"/>
        <n v="324056"/>
        <n v="94457"/>
        <n v="206440"/>
        <n v="85700"/>
        <n v="39514"/>
        <n v="144696"/>
        <n v="3111400"/>
        <n v="22025"/>
        <n v="313000"/>
        <n v="44869.08"/>
        <n v="40666.5"/>
        <n v="1013392.35"/>
        <n v="828688.5"/>
        <n v="43400"/>
        <n v="17003250"/>
        <n v="175000"/>
        <n v="93000"/>
        <n v="45976"/>
        <n v="498000"/>
        <n v="2447640"/>
        <n v="7970"/>
        <n v="34491.31"/>
        <n v="30170"/>
        <n v="21295.72"/>
        <n v="19500"/>
        <n v="2137672.5"/>
        <n v="8000"/>
        <n v="45990"/>
        <n v="525000"/>
        <n v="8125000"/>
        <n v="135737"/>
        <n v="200119"/>
        <n v="950000"/>
        <n v="1650000"/>
        <n v="330000"/>
        <n v="14138.4"/>
        <n v="45000"/>
        <n v="118600"/>
        <n v="111358.8"/>
        <n v="158544"/>
        <n v="7415000"/>
        <n v="4500"/>
        <n v="423360"/>
        <n v="66603"/>
        <n v="21523.2"/>
        <n v="57900"/>
        <n v="35367"/>
        <n v="45336.27"/>
        <n v="27000"/>
        <n v="3600000"/>
        <n v="241000"/>
        <n v="46344.8"/>
        <n v="26670"/>
        <n v="534000"/>
        <n v="187500"/>
        <n v="62000"/>
        <n v="16461.6"/>
        <n v="181000"/>
        <n v="695902"/>
        <n v="54000"/>
        <n v="1843539.13"/>
        <n v="55000"/>
        <n v="9936.52"/>
        <n v="87800"/>
        <n v="5042875.2"/>
        <n v="458202.04"/>
        <n v="156910"/>
        <n v="3250000"/>
        <n v="7130282"/>
        <s v="-"/>
        <n v="386000"/>
        <n v="3789424.6"/>
        <n v="2260000"/>
        <n v="54097"/>
        <n v="410000"/>
        <n v="255263.53"/>
        <n v="138500"/>
        <n v="84202.05"/>
        <n v="201000"/>
        <n v="15432.92"/>
        <n v="135000"/>
        <n v="215000"/>
        <n v="259000"/>
        <n v="147000"/>
        <n v="37000"/>
        <n v="218000"/>
        <n v="192743.8"/>
        <n v="144450"/>
        <n v="32500"/>
        <n v="17500"/>
        <n v="226200"/>
        <n v="975000"/>
        <n v="163791.23"/>
        <n v="52581.5"/>
        <n v="170000"/>
        <n v="88750000"/>
        <n v="48472.5"/>
        <n v="52000"/>
        <n v="86618.1"/>
        <n v="36344"/>
        <n v="57812"/>
        <n v="1799470"/>
        <n v="6000"/>
        <n v="260000"/>
        <n v="1282789.35"/>
        <n v="356249.1"/>
        <n v="42000"/>
        <n v="212000"/>
        <n v="13332"/>
        <n v="679932.55"/>
        <n v="80000"/>
        <n v="7280"/>
        <n v="52111"/>
        <n v="660000"/>
        <n v="56696"/>
        <n v="24202"/>
        <n v="32627.6"/>
        <n v="185000"/>
        <n v="1500000"/>
        <n v="401000"/>
        <n v="189750"/>
        <n v="125000"/>
        <n v="1161850"/>
        <n v="583750"/>
        <n v="361107"/>
        <n v="635750.82"/>
        <n v="11302.2"/>
        <n v="74900"/>
        <n v="6760000"/>
        <n v="16990"/>
        <n v="3054564.5"/>
        <n v="949990"/>
        <n v="5303450"/>
        <n v="1254600"/>
        <n v="3091445"/>
        <n v="44673"/>
        <n v="90287.4"/>
        <n v="67941"/>
        <n v="442817"/>
        <n v="425000"/>
        <n v="2339600"/>
        <n v="45219"/>
        <n v="1245958"/>
        <n v="1305676"/>
        <n v="1395815"/>
        <n v="1397065"/>
        <n v="1448747"/>
        <n v="1512983"/>
        <n v="1869734"/>
        <n v="2079000"/>
        <n v="4053105"/>
        <n v="190950"/>
        <n v="40035"/>
        <n v="400369.19"/>
        <n v="538950"/>
        <n v="6000000"/>
        <n v="144000"/>
        <n v="1327300"/>
        <n v="10000000"/>
        <n v="395750.82"/>
        <n v="87380"/>
        <n v="1327825"/>
        <n v="889000"/>
        <n v="499502"/>
        <n v="172265"/>
        <n v="2504250"/>
        <n v="4253250"/>
        <n v="2278000"/>
        <n v="5498610"/>
        <n v="686100"/>
        <n v="1771750"/>
        <n v="1247250"/>
        <n v="225902"/>
        <n v="76900"/>
        <n v="240524.76"/>
        <n v="3000000"/>
        <n v="320950"/>
        <n v="4158835"/>
        <n v="3255220"/>
        <n v="24940147.75"/>
        <n v="8992657"/>
        <n v="2243418.95"/>
        <n v="850000"/>
        <n v="1550000"/>
        <n v="924000"/>
        <n v="138230"/>
        <n v="41742"/>
        <n v="426096"/>
        <n v="324383.88"/>
        <n v="535310"/>
        <n v="715000"/>
        <n v="14000"/>
        <n v="103851.04"/>
        <n v="46511.65"/>
        <n v="75460"/>
        <n v="4152300"/>
        <n v="1368720"/>
        <n v="34734"/>
        <n v="979600"/>
        <n v="166700"/>
        <n v="709573"/>
        <n v="22032"/>
        <n v="3904652.5"/>
        <n v="7783940"/>
        <n v="5581"/>
        <n v="213910.8"/>
        <n v="258929"/>
        <n v="550000"/>
        <n v="291650"/>
        <n v="506624"/>
        <n v="889067"/>
        <n v="1226772"/>
        <n v="1401228"/>
        <n v="503650"/>
        <n v="3050000"/>
        <n v="169492"/>
        <n v="887939.49"/>
        <n v="6023280"/>
        <n v="964455.72"/>
        <n v="108131.25"/>
        <n v="108131"/>
        <n v="4250000"/>
        <n v="110000"/>
      </sharedItems>
    </cacheField>
    <cacheField name="Amount Spent to Date (B)*" numFmtId="167">
      <sharedItems containsString="0" containsBlank="1" containsMixedTypes="0" containsNumber="1" containsInteger="1" count="0"/>
    </cacheField>
    <cacheField name="Amount Left (A-B)*" numFmtId="167">
      <sharedItems containsString="0" containsBlank="1" containsMixedTypes="1" count="0"/>
    </cacheField>
    <cacheField name="Latest BOE Approval Date" numFmtId="164">
      <sharedItems containsDate="1" containsMixedTypes="1" count="0"/>
    </cacheField>
    <cacheField name="Current Start Date" numFmtId="164">
      <sharedItems containsDate="1" containsMixedTypes="1" count="0"/>
    </cacheField>
    <cacheField name="Current Expiration _x000a_Date" numFmtId="164">
      <sharedItems containsDate="1" containsString="0" containsBlank="1" containsMixedTypes="0" count="0"/>
    </cacheField>
    <cacheField name="Year" numFmtId="168">
      <sharedItems containsSemiMixedTypes="0" containsString="0" containsMixedTypes="0" containsNumber="1" containsInteger="1" count="0"/>
    </cacheField>
    <cacheField name="Month" numFmtId="168">
      <sharedItems containsSemiMixedTypes="0" containsString="0" containsMixedTypes="0" containsNumber="1" containsInteger="1" count="0"/>
    </cacheField>
    <cacheField name="Year-Mo" numFmtId="164">
      <sharedItems containsMixedTypes="0" count="58">
        <s v="201206"/>
        <s v="201211"/>
        <s v="201212"/>
        <s v="201301"/>
        <s v="201302"/>
        <s v="201303"/>
        <s v="201304"/>
        <s v="201305"/>
        <s v="201306"/>
        <s v="201307"/>
        <s v="201308"/>
        <s v="201309"/>
        <s v="201310"/>
        <s v="201312"/>
        <s v="201401"/>
        <s v="201404"/>
        <s v="201405"/>
        <s v="201503"/>
        <s v="201506"/>
        <s v="201512"/>
        <s v="201601"/>
        <s v="201602"/>
        <s v="201607"/>
        <s v="201612"/>
        <s v="201701"/>
        <s v="201702"/>
        <s v="201712"/>
        <s v="201508"/>
        <s v="201311"/>
        <s v="201402"/>
        <s v="201409"/>
        <s v="201408"/>
        <s v="201801"/>
        <s v="201205"/>
        <s v="201406"/>
        <s v="201407"/>
        <s v="201410"/>
        <s v="201412"/>
        <s v="201501"/>
        <s v="201502"/>
        <s v="201505"/>
        <s v="201604"/>
        <s v="201706"/>
        <s v="201710"/>
        <s v="201403"/>
        <s v="201411"/>
        <s v="201511"/>
        <s v="201509"/>
        <s v="201510"/>
        <s v="201504"/>
        <s v="201507"/>
        <s v="201207"/>
        <s v="201208"/>
        <s v="201209"/>
        <s v="201210"/>
        <s v="201708"/>
        <s v="201605"/>
        <s v="190001"/>
      </sharedItems>
    </cacheField>
    <cacheField name="Renew Options Remaining">
      <sharedItems containsMixedTypes="1" containsNumber="1" containsInteger="1" count="32">
        <n v="0"/>
        <s v="2 x 1 yr"/>
        <s v="3 x 1 yr"/>
        <s v="1 x 1 yr"/>
        <s v="4 x 1 yr"/>
        <s v="1 x 5 yr"/>
        <s v="1 x 3 Yr"/>
        <s v="2 x 3 yr"/>
        <s v="1 x 1yr"/>
        <s v="2 x 1yr"/>
        <s v="2 x 2 yr"/>
        <s v="1 x 2 yr"/>
        <s v="6 x 1 yr"/>
        <s v="2 x 5 yrs."/>
        <s v="3 x 2 yr"/>
        <s v="5 x 1 yr"/>
        <s v="2 c 1 yr"/>
        <s v="2 x 1"/>
        <s v="2 x2 yr"/>
        <s v="1 x 1  yr"/>
        <s v="2 x 1  yr"/>
        <s v="1 x 2 yrs"/>
        <s v="2x 1 yr"/>
        <s v="2 x 5 yrs"/>
        <s v="1 x 1"/>
        <s v="1 x1 yr"/>
        <s v="5 x 1yr"/>
        <s v="1 x 1 yt"/>
        <s v="3 x 1yr"/>
        <s v="2 x 1 yr."/>
        <s v="2 x 2yr"/>
        <s v="5 x 5 yr"/>
      </sharedItems>
    </cacheField>
    <cacheField name="MBE Goal">
      <sharedItems containsBlank="1" containsMixedTypes="1" containsNumber="1" count="27">
        <n v="0"/>
        <n v="0.17"/>
        <n v="0.08"/>
        <n v="0.1"/>
        <n v="0.23"/>
        <n v="0.03"/>
        <s v="*"/>
        <n v="0.16"/>
        <n v="0.12"/>
        <n v="0.25"/>
        <n v="0.2"/>
        <n v="0.05"/>
        <n v="0.14"/>
        <n v="0.07"/>
        <n v="0.27"/>
        <s v="N/A"/>
        <n v="0.15"/>
        <n v="0.06"/>
        <n v="0.02"/>
        <m/>
        <n v="0.11"/>
        <n v="0.0908"/>
        <n v="0.22"/>
        <n v="0.09"/>
        <n v="0.015"/>
        <n v="0.04"/>
        <n v="0.21"/>
      </sharedItems>
    </cacheField>
    <cacheField name="WBE Goal">
      <sharedItems containsBlank="1" containsMixedTypes="1" containsNumber="1" count="17">
        <n v="0"/>
        <n v="0.1"/>
        <n v="0.03"/>
        <n v="0.07"/>
        <n v="0.01"/>
        <s v="*"/>
        <n v="0.06"/>
        <n v="0.09"/>
        <n v="0.05"/>
        <n v="0.02"/>
        <s v="N/A"/>
        <n v="0.08"/>
        <m/>
        <n v="0.15"/>
        <n v="0.04"/>
        <n v="0.025"/>
        <n v="0.015"/>
      </sharedItems>
    </cacheField>
    <cacheField name="Notes / Status" numFmtId="165">
      <sharedItems containsBlank="1" containsMixedTypes="0" count="0"/>
    </cacheField>
    <cacheField name="Requires Additional Quotes to make Release POs?">
      <sharedItems containsBlank="1" containsMixedTypes="0" count="0"/>
    </cacheField>
    <cacheField name="Has 1st, 2nd, etc. Call Awarded Vendors?">
      <sharedItems containsBlank="1" containsMixedTypes="0" count="0"/>
    </cacheField>
    <cacheField name="Has &quot;Blanket within a Blanket&quot; Authority?">
      <sharedItems containsBlank="1" containsMixedTypes="0" count="0"/>
    </cacheField>
    <cacheField name="Special Compliance?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86">
  <r>
    <x v="0"/>
    <s v="Green"/>
    <s v="Red"/>
    <s v="P517857"/>
    <s v="TREASURY"/>
    <s v="08000"/>
    <s v="MIS Print Software - Treasury"/>
    <s v="Rochester Software Associates, Inc"/>
    <x v="0"/>
    <n v="0"/>
    <m/>
    <d v="2011-11-16T00:00:00.000"/>
    <d v="2011-07-01T00:00:00.000"/>
    <d v="2012-06-30T00:00:00.000"/>
    <n v="2012"/>
    <n v="6"/>
    <x v="0"/>
    <x v="0"/>
    <x v="0"/>
    <x v="0"/>
    <s v="I DO NOT SEE A CITWIDE SOFTWARE AGREEMENT ON CITIBUY - ABE RESOLVE by 2/26"/>
    <m/>
    <m/>
    <m/>
    <s v="Normal"/>
  </r>
  <r>
    <x v="0"/>
    <s v="Green"/>
    <s v="Red"/>
    <s v="P511074"/>
    <s v="DGS"/>
    <s v="B50001115"/>
    <s v="Environmental Emergency Response Service "/>
    <s v="WTM Enterprises, LLC"/>
    <x v="1"/>
    <n v="0"/>
    <m/>
    <d v="2009-10-28T00:00:00.000"/>
    <d v="2009-11-15T00:00:00.000"/>
    <d v="2012-11-14T00:00:00.0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1075"/>
    <s v="DGS"/>
    <s v="B50001115"/>
    <s v="Environmental Emergency Response Service "/>
    <s v="Hydrocarbon Service d/d/a FCC Environmental"/>
    <x v="2"/>
    <n v="0"/>
    <m/>
    <d v="2009-10-28T00:00:00.000"/>
    <d v="2009-11-15T00:00:00.000"/>
    <d v="2012-11-14T00:00:00.000"/>
    <n v="2012"/>
    <n v="11"/>
    <x v="1"/>
    <x v="1"/>
    <x v="1"/>
    <x v="1"/>
    <s v="To expire - New req. - ABE TO HAVE RESOLVED by 2/26"/>
    <s v="Yes"/>
    <s v="Yes"/>
    <m/>
    <s v="Special"/>
  </r>
  <r>
    <x v="0"/>
    <s v="Green"/>
    <s v="Red"/>
    <s v="P518793"/>
    <s v="MOIT"/>
    <s v="07000"/>
    <s v="Citrix XenApp Maintenance"/>
    <s v="GTSI Corp."/>
    <x v="3"/>
    <n v="0"/>
    <m/>
    <s v="-"/>
    <d v="2011-12-31T00:00:00.000"/>
    <d v="2012-12-30T00:00:00.000"/>
    <n v="2012"/>
    <n v="12"/>
    <x v="2"/>
    <x v="0"/>
    <x v="0"/>
    <x v="0"/>
    <s v="To be deleted -*What are they going to do for maintenance? - New Req - BIDS DUE 2/4 - Abe re-bidding"/>
    <m/>
    <m/>
    <m/>
    <s v="Normal"/>
  </r>
  <r>
    <x v="0"/>
    <s v="Green"/>
    <s v="Yellow"/>
    <s v="P519112"/>
    <s v="DPW"/>
    <s v="07000"/>
    <s v="Forklift and Lift Truck Maintenance "/>
    <s v="Eastern Lift Truck Co."/>
    <x v="4"/>
    <n v="0"/>
    <m/>
    <s v="-"/>
    <d v="2012-01-23T00:00:00.000"/>
    <d v="2013-01-22T00:00:00.000"/>
    <n v="2013"/>
    <n v="1"/>
    <x v="3"/>
    <x v="0"/>
    <x v="0"/>
    <x v="0"/>
    <s v="To be deleted -*What are they going to do for maintenance? - New PO in progress"/>
    <m/>
    <m/>
    <m/>
    <s v="Normal"/>
  </r>
  <r>
    <x v="0"/>
    <s v="Green"/>
    <s v="Green"/>
    <s v="P501308"/>
    <s v="CITYWIDE"/>
    <s v="08000"/>
    <s v="Add-on subscriber radios, Mobile Data Subscribers Parts &amp; Service"/>
    <s v="Motorola, Inc."/>
    <x v="5"/>
    <n v="0"/>
    <m/>
    <d v="2011-01-26T00:00:00.000"/>
    <d v="2011-02-01T00:00:00.000"/>
    <d v="2013-02-01T00:00:00.000"/>
    <n v="2013"/>
    <n v="2"/>
    <x v="4"/>
    <x v="2"/>
    <x v="0"/>
    <x v="0"/>
    <s v="Renewed on 1/30"/>
    <m/>
    <m/>
    <m/>
    <s v="Normal"/>
  </r>
  <r>
    <x v="0"/>
    <s v="Green"/>
    <s v="Green"/>
    <s v="P507303"/>
    <s v="MOIT"/>
    <s v="B50000752"/>
    <s v="APC-Uninterrupted Power Supply (UPS) Setup &amp; Preventive Maintenance Services"/>
    <s v="Static Power Conversion Services, Inc."/>
    <x v="6"/>
    <n v="0"/>
    <m/>
    <d v="2012-02-08T00:00:00.000"/>
    <d v="2012-02-25T00:00:00.000"/>
    <d v="2013-02-24T00:00:00.000"/>
    <n v="2013"/>
    <n v="2"/>
    <x v="4"/>
    <x v="3"/>
    <x v="0"/>
    <x v="0"/>
    <s v=" RENEWED ON 2/13"/>
    <m/>
    <m/>
    <m/>
    <s v="Normal"/>
  </r>
  <r>
    <x v="0"/>
    <s v="Green"/>
    <s v="Red"/>
    <s v="P507113"/>
    <s v="CITYWIDE"/>
    <s v="B50000968"/>
    <s v="General Welding Equipment and Supplies "/>
    <s v="Earlbeck Gases &amp; Technologies"/>
    <x v="7"/>
    <n v="0"/>
    <m/>
    <d v="2011-03-02T00:00:00.000"/>
    <d v="2011-03-04T00:00:00.000"/>
    <d v="2013-03-03T00:00:00.000"/>
    <n v="2013"/>
    <n v="3"/>
    <x v="5"/>
    <x v="0"/>
    <x v="0"/>
    <x v="0"/>
    <s v="Agency submitting new req. - COULD EXPIRE - New informal bid out by 2/14"/>
    <m/>
    <m/>
    <m/>
    <s v="Normal"/>
  </r>
  <r>
    <x v="0"/>
    <s v="Green"/>
    <s v="Red"/>
    <s v="P521205"/>
    <s v="MOIT"/>
    <s v="B50002511"/>
    <s v="OpenBaltimore Data Portal Hosting "/>
    <s v="Socrata, Inc."/>
    <x v="8"/>
    <n v="0"/>
    <m/>
    <d v="2012-09-26T00:00:00.000"/>
    <d v="2012-09-26T00:00:00.000"/>
    <d v="2013-03-25T00:00:00.000"/>
    <n v="2013"/>
    <n v="3"/>
    <x v="5"/>
    <x v="0"/>
    <x v="0"/>
    <x v="0"/>
    <s v="Waiting on MOIT Req"/>
    <m/>
    <m/>
    <m/>
    <s v="Normal"/>
  </r>
  <r>
    <x v="0"/>
    <s v="Green"/>
    <s v="Red"/>
    <s v="P507985"/>
    <s v="DOT"/>
    <s v="B50000992"/>
    <s v="Furnish and Deliver Black Fill Mix  "/>
    <s v="Perma Patch"/>
    <x v="9"/>
    <n v="0"/>
    <m/>
    <d v="2012-02-22T00:00:00.000"/>
    <d v="2012-04-15T00:00:00.000"/>
    <d v="2013-04-14T00:00:00.000"/>
    <n v="2013"/>
    <n v="4"/>
    <x v="6"/>
    <x v="0"/>
    <x v="0"/>
    <x v="0"/>
    <s v="Bid by 2/15"/>
    <m/>
    <m/>
    <m/>
    <s v="Normal"/>
  </r>
  <r>
    <x v="0"/>
    <s v="Green"/>
    <s v="Red"/>
    <s v="P503022"/>
    <s v="CITYWIDE"/>
    <s v="B50000404"/>
    <s v="High and Medium Voltage Electric System "/>
    <s v="TRI-M, Inc."/>
    <x v="10"/>
    <n v="0"/>
    <m/>
    <d v="2012-08-29T00:00:00.000"/>
    <d v="2012-05-14T00:00:00.000"/>
    <d v="2013-05-13T00:00:00.000"/>
    <n v="2013"/>
    <n v="5"/>
    <x v="7"/>
    <x v="0"/>
    <x v="2"/>
    <x v="2"/>
    <m/>
    <m/>
    <m/>
    <m/>
    <s v="Normal"/>
  </r>
  <r>
    <x v="0"/>
    <s v="Green"/>
    <s v="None"/>
    <m/>
    <s v="DPW"/>
    <s v="08000"/>
    <s v="BIF Hydraulic valve Cylinder Parts"/>
    <s v="T.E. Byerly Co. Inc."/>
    <x v="11"/>
    <n v="0"/>
    <m/>
    <d v="2012-05-23T00:00:00.000"/>
    <d v="2012-05-23T00:00:00.000"/>
    <d v="2013-05-22T00:00:00.000"/>
    <n v="2013"/>
    <n v="5"/>
    <x v="7"/>
    <x v="0"/>
    <x v="0"/>
    <x v="0"/>
    <m/>
    <m/>
    <m/>
    <m/>
    <s v="Normal"/>
  </r>
  <r>
    <x v="0"/>
    <s v="Green"/>
    <s v="None"/>
    <m/>
    <s v="HEALTH"/>
    <s v="B50002202"/>
    <s v="Quality Management Software (QMS) System for Environmental Health"/>
    <s v="Jadian Enterprises, Inc."/>
    <x v="12"/>
    <n v="0"/>
    <m/>
    <d v="2012-05-23T00:00:00.000"/>
    <d v="2012-05-23T00:00:00.000"/>
    <d v="2013-05-22T00:00:00.000"/>
    <n v="2013"/>
    <n v="5"/>
    <x v="7"/>
    <x v="4"/>
    <x v="0"/>
    <x v="0"/>
    <m/>
    <m/>
    <m/>
    <m/>
    <s v="Normal"/>
  </r>
  <r>
    <x v="0"/>
    <s v="Green"/>
    <s v="None"/>
    <s v="P500114"/>
    <s v="CITYWIDE"/>
    <s v="BP-07102"/>
    <s v="GIS Staff Augmentation "/>
    <s v="Locations Age, LLC"/>
    <x v="13"/>
    <n v="0"/>
    <m/>
    <d v="2012-05-16T00:00:00.000"/>
    <d v="2012-06-02T00:00:00.000"/>
    <d v="2013-06-01T00:00:00.000"/>
    <n v="2013"/>
    <n v="6"/>
    <x v="8"/>
    <x v="0"/>
    <x v="0"/>
    <x v="0"/>
    <m/>
    <m/>
    <m/>
    <m/>
    <s v="Normal"/>
  </r>
  <r>
    <x v="0"/>
    <s v="Green"/>
    <s v="None"/>
    <s v="P513737"/>
    <s v="DPW"/>
    <s v="08000"/>
    <s v="Preventative Maintenance and Parts for Perkin Elmer Units "/>
    <s v="Perkin Elmer Health Science"/>
    <x v="14"/>
    <n v="0"/>
    <m/>
    <d v="2010-06-09T00:00:00.000"/>
    <d v="2010-06-09T00:00:00.000"/>
    <d v="2013-06-08T00:00:00.000"/>
    <n v="2013"/>
    <n v="6"/>
    <x v="8"/>
    <x v="0"/>
    <x v="0"/>
    <x v="0"/>
    <m/>
    <m/>
    <m/>
    <m/>
    <s v="Normal"/>
  </r>
  <r>
    <x v="0"/>
    <s v="Green"/>
    <s v="None"/>
    <s v="P509349"/>
    <s v="CITYWIDE"/>
    <s v="B50001059"/>
    <s v="Top Soils, Common Borrow, Diamond Mix, Recycled Stone"/>
    <s v="Top Soils, Inc."/>
    <x v="15"/>
    <n v="0"/>
    <m/>
    <d v="2012-06-27T00:00:00.000"/>
    <d v="2012-06-30T00:00:00.000"/>
    <d v="2013-06-29T00:00:00.000"/>
    <n v="2013"/>
    <n v="6"/>
    <x v="8"/>
    <x v="3"/>
    <x v="3"/>
    <x v="3"/>
    <m/>
    <m/>
    <m/>
    <m/>
    <s v="Normal"/>
  </r>
  <r>
    <x v="0"/>
    <s v="Green"/>
    <s v="None"/>
    <s v="P509348"/>
    <s v="CITYWIDE"/>
    <s v="B50001059"/>
    <s v="Top Soils, Common Borrow, Diamond Mix, Recycled Stone"/>
    <s v="C.D. Thomas Trucking"/>
    <x v="16"/>
    <n v="0"/>
    <m/>
    <d v="2012-06-27T00:00:00.000"/>
    <d v="2012-06-30T00:00:00.000"/>
    <d v="2013-06-29T00:00:00.000"/>
    <n v="2013"/>
    <n v="6"/>
    <x v="8"/>
    <x v="3"/>
    <x v="3"/>
    <x v="3"/>
    <m/>
    <m/>
    <m/>
    <m/>
    <s v="Normal"/>
  </r>
  <r>
    <x v="0"/>
    <s v="Green"/>
    <s v="None"/>
    <s v="P509347"/>
    <s v="CITYWIDE"/>
    <s v="B50001059"/>
    <s v="Top Soils, Common Borrow, Diamond Mix, Recycled Stone"/>
    <s v="Phipps Construction Co."/>
    <x v="17"/>
    <n v="0"/>
    <m/>
    <d v="2012-06-27T00:00:00.000"/>
    <d v="2012-06-30T00:00:00.000"/>
    <d v="2013-06-29T00:00:00.000"/>
    <n v="2013"/>
    <n v="6"/>
    <x v="8"/>
    <x v="3"/>
    <x v="3"/>
    <x v="3"/>
    <m/>
    <m/>
    <m/>
    <m/>
    <s v="Normal"/>
  </r>
  <r>
    <x v="0"/>
    <s v="Green"/>
    <s v="None"/>
    <m/>
    <s v="CITYWIDE"/>
    <s v="06000"/>
    <s v="Citywide IT Support Staff Services Agreement"/>
    <s v="Digicon Corporation"/>
    <x v="18"/>
    <n v="0"/>
    <m/>
    <d v="2012-12-12T00:00:00.000"/>
    <d v="2013-01-01T00:00:00.000"/>
    <d v="2013-06-30T00:00:00.000"/>
    <n v="2013"/>
    <n v="6"/>
    <x v="8"/>
    <x v="0"/>
    <x v="0"/>
    <x v="0"/>
    <m/>
    <m/>
    <m/>
    <m/>
    <s v="Normal"/>
  </r>
  <r>
    <x v="0"/>
    <s v="Green"/>
    <s v="None"/>
    <m/>
    <s v="CITYWIDE"/>
    <s v="06000"/>
    <s v="Citywide IT Support Staff Services Agreement"/>
    <s v="Telecommunications Systems, Inc."/>
    <x v="19"/>
    <n v="0"/>
    <m/>
    <d v="2012-12-12T00:00:00.000"/>
    <d v="2013-01-01T00:00:00.000"/>
    <d v="2013-06-30T00:00:00.000"/>
    <n v="2013"/>
    <n v="6"/>
    <x v="8"/>
    <x v="0"/>
    <x v="0"/>
    <x v="0"/>
    <m/>
    <m/>
    <m/>
    <s v="Yes"/>
    <s v="Special"/>
  </r>
  <r>
    <x v="0"/>
    <s v="Green"/>
    <s v="None"/>
    <s v="P517171"/>
    <s v="DPW"/>
    <s v="B50001974"/>
    <s v="Aaladin Pressure Washer Service"/>
    <s v="Absolute Pressure Cleaning Equipment, inc"/>
    <x v="4"/>
    <n v="0"/>
    <m/>
    <s v="-"/>
    <d v="2011-08-01T00:00:00.000"/>
    <d v="2013-07-31T00:00:00.000"/>
    <n v="2013"/>
    <n v="7"/>
    <x v="9"/>
    <x v="2"/>
    <x v="0"/>
    <x v="0"/>
    <m/>
    <m/>
    <m/>
    <m/>
    <s v="Normal"/>
  </r>
  <r>
    <x v="0"/>
    <s v="Green"/>
    <s v="None"/>
    <s v="P514944"/>
    <s v="CITYWIDE"/>
    <s v="B50001422"/>
    <s v="Computer Hardware, Software and Related Items"/>
    <s v="Applied Technology Services"/>
    <x v="20"/>
    <n v="0"/>
    <m/>
    <d v="2012-06-06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Carahsoft Technology Corporation"/>
    <x v="21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6"/>
    <s v="CITYWIDE"/>
    <s v="B50001422"/>
    <s v="Computer Hardware, Software and Related Items"/>
    <s v="Carousel Industries of North America"/>
    <x v="2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8"/>
    <s v="CITYWIDE"/>
    <s v="B50001422"/>
    <s v="Computer Hardware, Software and Related Items"/>
    <s v="Communications Supply Corporation"/>
    <x v="22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9"/>
    <s v="CITYWIDE"/>
    <s v="B50001422"/>
    <s v="Computer Hardware, Software and Related Items"/>
    <s v="USC Canterbury                           "/>
    <x v="23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57"/>
    <s v="CITYWIDE"/>
    <s v="B50001422"/>
    <s v="Computer Hardware, Software and Related Items"/>
    <s v="Data Networks"/>
    <x v="24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3"/>
    <s v="CITYWIDE"/>
    <s v="B50001422"/>
    <s v="Computer Hardware, Software and Related Items"/>
    <s v="Daly Computers"/>
    <x v="25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0"/>
    <s v="CITYWIDE"/>
    <s v="B50001422"/>
    <s v="Computer Hardware, Software and Related Items"/>
    <s v="Digicon Corporation"/>
    <x v="26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2"/>
    <s v="CITYWIDE"/>
    <s v="B50001422"/>
    <s v="Computer Hardware, Software and Related Items"/>
    <s v="ePlus Technology, LLC"/>
    <x v="27"/>
    <n v="0"/>
    <m/>
    <d v="2012-06-06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4"/>
    <s v="CITYWIDE"/>
    <s v="B50001422"/>
    <s v="Computer Hardware, Software and Related Items"/>
    <s v="En-Net Services, LLC"/>
    <x v="28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6"/>
    <s v="CITYWIDE"/>
    <s v="B50001422"/>
    <s v="Computer Hardware, Software and Related Items"/>
    <s v="Hartford Computer Group, Inc.           "/>
    <x v="29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47"/>
    <s v="CITYWIDE"/>
    <s v="B50001422"/>
    <s v="Computer Hardware, Software and Related Items"/>
    <s v="PC Mall Gov, Inc."/>
    <x v="30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1"/>
    <s v="CITYWIDE"/>
    <s v="B50001422"/>
    <s v="Computer Hardware, Software and Related Items"/>
    <s v="SHI International Corporation"/>
    <x v="31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4955"/>
    <s v="CITYWIDE"/>
    <s v="B50001422"/>
    <s v="Computer Hardware, Software and Related Items"/>
    <s v="Soft Net Solutions"/>
    <x v="22"/>
    <n v="0"/>
    <m/>
    <d v="2012-01-18T00:00:00.000"/>
    <d v="2010-08-11T00:00:00.000"/>
    <d v="2013-08-10T00:00:00.000"/>
    <n v="2013"/>
    <n v="8"/>
    <x v="10"/>
    <x v="1"/>
    <x v="0"/>
    <x v="0"/>
    <m/>
    <s v="Yes"/>
    <m/>
    <m/>
    <s v="Special"/>
  </r>
  <r>
    <x v="0"/>
    <s v="Green"/>
    <s v="None"/>
    <s v="P515034"/>
    <s v="CITYWIDE"/>
    <s v="B50001474"/>
    <s v="Miscellaneous Electrical Work - FIRST CALL"/>
    <s v="Horton Mechanical Contractors"/>
    <x v="32"/>
    <n v="0"/>
    <m/>
    <d v="2010-08-18T00:00:00.000"/>
    <d v="2010-08-18T00:00:00.000"/>
    <d v="2013-08-17T00:00:00.000"/>
    <n v="2013"/>
    <n v="8"/>
    <x v="10"/>
    <x v="1"/>
    <x v="4"/>
    <x v="1"/>
    <m/>
    <s v="Yes"/>
    <s v="Yes"/>
    <m/>
    <s v="Special"/>
  </r>
  <r>
    <x v="0"/>
    <s v="Green"/>
    <s v="None"/>
    <s v="P515033"/>
    <s v="CITYWIDE"/>
    <s v="B50001474"/>
    <s v="Miscellaneous Electrical Work - SECOND CALL"/>
    <s v="Calmi Electric Company"/>
    <x v="33"/>
    <n v="0"/>
    <m/>
    <d v="2012-04-04T00:00:00.000"/>
    <d v="2010-08-18T00:00:00.000"/>
    <d v="2013-08-17T00:00:00.000"/>
    <n v="2013"/>
    <n v="8"/>
    <x v="10"/>
    <x v="1"/>
    <x v="4"/>
    <x v="1"/>
    <m/>
    <s v="Yes"/>
    <s v="Yes"/>
    <m/>
    <s v="Special"/>
  </r>
  <r>
    <x v="0"/>
    <s v="Green"/>
    <s v="None"/>
    <s v="P514542"/>
    <s v="DPW"/>
    <s v="08000"/>
    <s v="Bentley WaterCAD Perpetual Licenses"/>
    <s v="Bentley Systems, Inc."/>
    <x v="34"/>
    <n v="0"/>
    <m/>
    <d v="2010-08-18T00:00:00.000"/>
    <d v="2010-08-18T00:00:00.000"/>
    <d v="2013-08-17T00:00:00.000"/>
    <n v="2013"/>
    <n v="8"/>
    <x v="10"/>
    <x v="0"/>
    <x v="0"/>
    <x v="0"/>
    <m/>
    <m/>
    <m/>
    <m/>
    <s v="Normal"/>
  </r>
  <r>
    <x v="0"/>
    <s v="Green"/>
    <s v="None"/>
    <s v="P514587"/>
    <s v="MOIT"/>
    <s v="08000"/>
    <s v="Maintenance of Computer Associates Software"/>
    <s v="Computer Associates International"/>
    <x v="35"/>
    <n v="0"/>
    <m/>
    <d v="2010-08-25T00:00:00.000"/>
    <d v="2010-08-25T00:00:00.000"/>
    <d v="2013-08-24T00:00:00.000"/>
    <n v="2013"/>
    <n v="8"/>
    <x v="10"/>
    <x v="1"/>
    <x v="0"/>
    <x v="0"/>
    <m/>
    <m/>
    <m/>
    <m/>
    <s v="Normal"/>
  </r>
  <r>
    <x v="0"/>
    <s v="Green"/>
    <s v="None"/>
    <s v="P504102"/>
    <s v="DGS"/>
    <s v="B50000457"/>
    <s v="Hydraulic and Welding Repair Service "/>
    <s v="Greb Service, Inc. (1st Call)"/>
    <x v="36"/>
    <n v="0"/>
    <m/>
    <d v="2012-09-26T00:00:00.000"/>
    <d v="2012-09-10T00:00:00.000"/>
    <d v="2013-09-09T00:00:00.000"/>
    <n v="2013"/>
    <n v="9"/>
    <x v="11"/>
    <x v="0"/>
    <x v="5"/>
    <x v="0"/>
    <m/>
    <m/>
    <s v="Yes"/>
    <m/>
    <s v="Special"/>
  </r>
  <r>
    <x v="0"/>
    <s v="Green"/>
    <s v="None"/>
    <s v="P504103"/>
    <s v="DGS"/>
    <s v="B50000457"/>
    <s v="Hydraulic and Welding Repair Service  "/>
    <s v="Intercon Truck of Baltimore, Inc. (2nd Call)"/>
    <x v="37"/>
    <n v="0"/>
    <m/>
    <d v="2012-09-26T00:00:00.000"/>
    <d v="2012-09-10T00:00:00.000"/>
    <d v="2013-09-09T00:00:00.000"/>
    <n v="2013"/>
    <n v="9"/>
    <x v="11"/>
    <x v="0"/>
    <x v="5"/>
    <x v="0"/>
    <m/>
    <m/>
    <s v="Yes"/>
    <m/>
    <s v="Special"/>
  </r>
  <r>
    <x v="0"/>
    <s v="Green"/>
    <s v="None"/>
    <s v="P504104"/>
    <s v="DGS"/>
    <s v="B50000457"/>
    <s v="Hydraulic and Welding Repair Service  "/>
    <s v="Precision Machine &amp; Hydraulic, Inc (3rd Call)"/>
    <x v="37"/>
    <n v="0"/>
    <m/>
    <d v="2012-09-26T00:00:00.000"/>
    <d v="2012-09-10T00:00:00.000"/>
    <d v="2013-09-09T00:00:00.000"/>
    <n v="2013"/>
    <n v="9"/>
    <x v="11"/>
    <x v="0"/>
    <x v="5"/>
    <x v="0"/>
    <m/>
    <m/>
    <s v="Yes"/>
    <m/>
    <s v="Special"/>
  </r>
  <r>
    <x v="0"/>
    <s v="Green"/>
    <s v="None"/>
    <s v="P504040"/>
    <s v="CITYWIDE"/>
    <s v="08000"/>
    <s v="Construction Contract Planning and Coordination Services Software "/>
    <s v="Envista"/>
    <x v="38"/>
    <n v="0"/>
    <m/>
    <d v="2012-09-12T00:00:00.000"/>
    <d v="2012-09-15T00:00:00.000"/>
    <d v="2013-09-14T00:00:00.000"/>
    <n v="2013"/>
    <n v="9"/>
    <x v="11"/>
    <x v="1"/>
    <x v="0"/>
    <x v="0"/>
    <m/>
    <m/>
    <m/>
    <m/>
    <s v="Normal"/>
  </r>
  <r>
    <x v="0"/>
    <s v="Green"/>
    <s v="None"/>
    <m/>
    <s v="CITYWIDE"/>
    <s v="B50002530"/>
    <s v="Various Fencing Systems, Repair and Installation - "/>
    <s v="Long Fence Company"/>
    <x v="39"/>
    <n v="0"/>
    <m/>
    <d v="2012-09-19T00:00:00.000"/>
    <d v="2012-09-19T00:00:00.000"/>
    <d v="2013-09-18T00:00:00.000"/>
    <n v="2013"/>
    <n v="9"/>
    <x v="11"/>
    <x v="4"/>
    <x v="2"/>
    <x v="4"/>
    <m/>
    <s v="Yes"/>
    <s v="Yes"/>
    <m/>
    <s v="Special"/>
  </r>
  <r>
    <x v="0"/>
    <s v="Green"/>
    <s v="None"/>
    <m/>
    <s v="MOIT"/>
    <s v="07000"/>
    <s v="Project Portfolio management System (PPM ) Licenses and Implementation"/>
    <s v="Innotas"/>
    <x v="40"/>
    <n v="0"/>
    <m/>
    <d v="2012-09-26T00:00:00.000"/>
    <d v="2012-09-26T00:00:00.000"/>
    <d v="2013-09-25T00:00:00.000"/>
    <n v="2013"/>
    <n v="9"/>
    <x v="11"/>
    <x v="0"/>
    <x v="0"/>
    <x v="0"/>
    <m/>
    <m/>
    <m/>
    <m/>
    <s v="Normal"/>
  </r>
  <r>
    <x v="0"/>
    <s v="Green"/>
    <s v="Red"/>
    <s v="P502959"/>
    <s v="MOIT"/>
    <s v="06000"/>
    <s v="311 Call Center Hosting "/>
    <s v="Motorola, Inc."/>
    <x v="41"/>
    <n v="0"/>
    <m/>
    <d v="2012-08-29T00:00:00.000"/>
    <d v="2012-09-29T00:00:00.000"/>
    <d v="2013-09-28T00:00:00.000"/>
    <n v="2013"/>
    <n v="9"/>
    <x v="11"/>
    <x v="0"/>
    <x v="0"/>
    <x v="0"/>
    <m/>
    <m/>
    <m/>
    <m/>
    <s v="Normal"/>
  </r>
  <r>
    <x v="0"/>
    <s v="Green"/>
    <s v="None"/>
    <s v="P521192"/>
    <s v="DPW"/>
    <s v="B50002529"/>
    <s v="OnBase Annual Software Maintenance"/>
    <s v="Enterprise Consulting Partners, inc."/>
    <x v="42"/>
    <n v="0"/>
    <m/>
    <s v="-"/>
    <d v="2012-10-01T00:00:00.000"/>
    <d v="2013-09-30T00:00:00.000"/>
    <n v="2013"/>
    <n v="9"/>
    <x v="11"/>
    <x v="0"/>
    <x v="0"/>
    <x v="0"/>
    <m/>
    <m/>
    <m/>
    <m/>
    <s v="Normal"/>
  </r>
  <r>
    <x v="0"/>
    <s v="Green"/>
    <s v="None"/>
    <s v="P521589"/>
    <s v="DPW"/>
    <s v="08000"/>
    <s v="Pipelogic Software - GIS"/>
    <s v="Pipelogix, Inc."/>
    <x v="43"/>
    <n v="0"/>
    <m/>
    <d v="2012-10-10T00:00:00.000"/>
    <d v="2012-10-10T00:00:00.000"/>
    <d v="2013-10-09T00:00:00.000"/>
    <n v="2013"/>
    <n v="10"/>
    <x v="12"/>
    <x v="0"/>
    <x v="0"/>
    <x v="0"/>
    <m/>
    <m/>
    <m/>
    <m/>
    <s v="Normal"/>
  </r>
  <r>
    <x v="0"/>
    <s v="Green"/>
    <s v="None"/>
    <s v="P522276"/>
    <s v="MOIT"/>
    <s v="07000"/>
    <s v="Solarwinds Software Maintenance"/>
    <s v="Solarwinds.net, Inc."/>
    <x v="44"/>
    <n v="0"/>
    <m/>
    <s v="-"/>
    <d v="2013-01-01T00:00:00.000"/>
    <d v="2013-12-31T00:00:00.000"/>
    <n v="2013"/>
    <n v="12"/>
    <x v="13"/>
    <x v="0"/>
    <x v="0"/>
    <x v="0"/>
    <m/>
    <m/>
    <m/>
    <m/>
    <s v="Normal"/>
  </r>
  <r>
    <x v="0"/>
    <s v="Green"/>
    <s v="None"/>
    <m/>
    <s v="DPW"/>
    <s v="08000"/>
    <s v="Motor Starter Components for Guilford Water Treatment Pumping Station"/>
    <s v="Wesco Distribution"/>
    <x v="45"/>
    <n v="0"/>
    <m/>
    <d v="2013-01-09T00:00:00.000"/>
    <d v="2013-01-09T00:00:00.000"/>
    <d v="2014-01-08T00:00:00.000"/>
    <n v="2014"/>
    <n v="1"/>
    <x v="14"/>
    <x v="0"/>
    <x v="0"/>
    <x v="0"/>
    <m/>
    <m/>
    <m/>
    <m/>
    <s v="Normal"/>
  </r>
  <r>
    <x v="0"/>
    <s v="Green"/>
    <s v="None"/>
    <m/>
    <s v="DPW"/>
    <s v="08000"/>
    <s v="Annual Software Subscription for INFO WORKS"/>
    <s v="Innovyze, inc."/>
    <x v="46"/>
    <n v="0"/>
    <m/>
    <d v="2013-01-09T00:00:00.000"/>
    <d v="2013-01-16T00:00:00.000"/>
    <d v="2014-01-15T00:00:00.000"/>
    <n v="2014"/>
    <n v="1"/>
    <x v="14"/>
    <x v="2"/>
    <x v="0"/>
    <x v="0"/>
    <m/>
    <m/>
    <m/>
    <m/>
    <s v="Normal"/>
  </r>
  <r>
    <x v="0"/>
    <s v="Green"/>
    <s v="None"/>
    <s v="P519110"/>
    <s v="DPW"/>
    <s v="B50002252"/>
    <s v="Emergency Sewer Lateral Inspections"/>
    <s v="Prism Contractors &amp; Engineers, Inc."/>
    <x v="47"/>
    <n v="0"/>
    <m/>
    <s v="-"/>
    <d v="2013-01-24T00:00:00.000"/>
    <d v="2014-01-23T00:00:00.000"/>
    <n v="2014"/>
    <n v="1"/>
    <x v="14"/>
    <x v="3"/>
    <x v="0"/>
    <x v="0"/>
    <m/>
    <m/>
    <m/>
    <m/>
    <s v="Normal"/>
  </r>
  <r>
    <x v="0"/>
    <s v="Green"/>
    <s v="None"/>
    <s v="P511822"/>
    <s v="FLEET"/>
    <s v="B50001283"/>
    <s v="Misc Welding Equipment &amp;Supplies "/>
    <s v="Airgas USA, LLC"/>
    <x v="48"/>
    <n v="0"/>
    <m/>
    <d v="2013-01-23T00:00:00.000"/>
    <d v="2013-02-01T00:00:00.000"/>
    <d v="2014-01-31T00:00:00.000"/>
    <n v="2014"/>
    <n v="1"/>
    <x v="14"/>
    <x v="3"/>
    <x v="0"/>
    <x v="0"/>
    <m/>
    <m/>
    <m/>
    <m/>
    <s v="Normal"/>
  </r>
  <r>
    <x v="0"/>
    <s v="Green"/>
    <s v="None"/>
    <m/>
    <s v="HEALTH"/>
    <s v="08000"/>
    <s v="Lab Rejuvenation Project"/>
    <s v="Advasia Technology Group"/>
    <x v="49"/>
    <n v="0"/>
    <m/>
    <d v="2012-09-12T00:00:00.000"/>
    <d v="2012-11-01T00:00:00.000"/>
    <d v="2014-04-30T00:00:00.000"/>
    <n v="2014"/>
    <n v="4"/>
    <x v="15"/>
    <x v="0"/>
    <x v="0"/>
    <x v="0"/>
    <m/>
    <m/>
    <m/>
    <m/>
    <s v="Normal"/>
  </r>
  <r>
    <x v="0"/>
    <s v="Green"/>
    <s v="None"/>
    <m/>
    <s v="CITYWIDE"/>
    <s v="DoIT #060B9800035 (State of Maryland)"/>
    <s v="Consulting and Technical Services II (CATS II)"/>
    <s v="Various Vendors"/>
    <x v="50"/>
    <n v="0"/>
    <m/>
    <d v="2012-07-11T00:00:00.000"/>
    <d v="2012-07-11T00:00:00.000"/>
    <d v="2014-05-31T00:00:00.000"/>
    <n v="2014"/>
    <n v="5"/>
    <x v="16"/>
    <x v="0"/>
    <x v="6"/>
    <x v="5"/>
    <s v="* M/WBE will be set for each release."/>
    <s v="Yes - Evaluation Criteria issues"/>
    <m/>
    <m/>
    <s v="Special"/>
  </r>
  <r>
    <x v="0"/>
    <s v="Green"/>
    <s v="None"/>
    <s v="P519695"/>
    <s v="BCFD"/>
    <s v="06000"/>
    <s v="Fire Station Alerting (FSA) System Maintenance and Repair"/>
    <s v="Browns Communications, Inc."/>
    <x v="15"/>
    <n v="0"/>
    <m/>
    <d v="2012-03-07T00:00:00.000"/>
    <d v="2012-03-07T00:00:00.000"/>
    <d v="2015-03-06T00:00:00.000"/>
    <n v="2015"/>
    <n v="3"/>
    <x v="17"/>
    <x v="2"/>
    <x v="0"/>
    <x v="0"/>
    <m/>
    <m/>
    <m/>
    <m/>
    <s v="Normal"/>
  </r>
  <r>
    <x v="0"/>
    <s v="Green"/>
    <s v="None"/>
    <s v="P512754"/>
    <s v="FPERS"/>
    <s v="08000"/>
    <s v="IT Services (Fire &amp; Police Employees Retirement System)"/>
    <s v="Magothy Technology, Inc"/>
    <x v="51"/>
    <n v="0"/>
    <m/>
    <d v="2010-03-17T00:00:00.000"/>
    <d v="2010-03-17T00:00:00.000"/>
    <d v="2015-03-09T00:00:00.000"/>
    <n v="2015"/>
    <n v="3"/>
    <x v="17"/>
    <x v="0"/>
    <x v="7"/>
    <x v="6"/>
    <m/>
    <m/>
    <m/>
    <m/>
    <s v="Normal"/>
  </r>
  <r>
    <x v="0"/>
    <s v="Green"/>
    <s v="None"/>
    <s v="P500039"/>
    <s v="DPW"/>
    <s v="B50002037"/>
    <s v="Annual Inspection and Code Deficiency Repairs of Cranes and Hoists (First Call)"/>
    <s v="Overhead Crane"/>
    <x v="15"/>
    <n v="0"/>
    <m/>
    <d v="2012-06-13T00:00:00.000"/>
    <d v="2012-06-13T00:00:00.000"/>
    <d v="2015-06-12T00:00:00.000"/>
    <n v="2015"/>
    <n v="6"/>
    <x v="18"/>
    <x v="2"/>
    <x v="0"/>
    <x v="0"/>
    <m/>
    <s v="Yes"/>
    <s v="Yes"/>
    <m/>
    <s v="Special"/>
  </r>
  <r>
    <x v="0"/>
    <s v="Green"/>
    <s v="None"/>
    <m/>
    <s v="DPW"/>
    <s v="B50002037"/>
    <s v="Annual Inspection and Code Deficiency Repairs of Cranes and Hoists (Second Call)"/>
    <s v="Crane 1 Services"/>
    <x v="4"/>
    <n v="0"/>
    <m/>
    <d v="2012-06-13T00:00:00.000"/>
    <d v="2012-06-13T00:00:00.000"/>
    <d v="2015-06-12T00:00:00.000"/>
    <n v="2015"/>
    <n v="6"/>
    <x v="18"/>
    <x v="2"/>
    <x v="0"/>
    <x v="0"/>
    <m/>
    <s v="Yes"/>
    <s v="Yes"/>
    <m/>
    <s v="Special"/>
  </r>
  <r>
    <x v="0"/>
    <s v="Green"/>
    <s v="None"/>
    <s v="P515325"/>
    <s v="MOIT"/>
    <s v="08000"/>
    <s v="IBM Hardware &amp; Software Maintenance (MOIT)"/>
    <s v="IBM"/>
    <x v="52"/>
    <n v="0"/>
    <m/>
    <d v="2010-11-23T00:00:00.000"/>
    <d v="2010-11-03T00:00:00.000"/>
    <d v="2015-06-15T00:00:00.000"/>
    <n v="2015"/>
    <n v="6"/>
    <x v="18"/>
    <x v="0"/>
    <x v="0"/>
    <x v="0"/>
    <m/>
    <m/>
    <m/>
    <m/>
    <s v="Normal"/>
  </r>
  <r>
    <x v="0"/>
    <s v="Green"/>
    <s v="None"/>
    <m/>
    <s v="MOIT"/>
    <s v="06000"/>
    <s v="Mainframe Migration and Support Agreement"/>
    <s v="Alicomp, A Division of Alicare, inc."/>
    <x v="53"/>
    <n v="0"/>
    <m/>
    <d v="2012-06-20T00:00:00.000"/>
    <d v="2012-06-20T00:00:00.000"/>
    <d v="2015-06-19T00:00:00.000"/>
    <n v="2015"/>
    <n v="6"/>
    <x v="18"/>
    <x v="1"/>
    <x v="0"/>
    <x v="0"/>
    <m/>
    <m/>
    <m/>
    <m/>
    <s v="Normal"/>
  </r>
  <r>
    <x v="0"/>
    <s v="Green"/>
    <s v="None"/>
    <m/>
    <s v="DPW"/>
    <s v="B50002616"/>
    <s v="Sewer Line Chemical Root Control Application (DPW)"/>
    <s v="Duke's Root Control"/>
    <x v="54"/>
    <n v="0"/>
    <m/>
    <d v="2012-12-19T00:00:00.000"/>
    <d v="2012-12-19T00:00:00.000"/>
    <d v="2015-12-18T00:00:00.000"/>
    <n v="2015"/>
    <n v="12"/>
    <x v="19"/>
    <x v="2"/>
    <x v="8"/>
    <x v="0"/>
    <m/>
    <m/>
    <m/>
    <m/>
    <s v="Normal"/>
  </r>
  <r>
    <x v="0"/>
    <s v="Green"/>
    <s v="None"/>
    <s v="P516206"/>
    <s v="MOIT"/>
    <s v="08000"/>
    <s v="SPOT 311 Software Integration and licensing"/>
    <s v="Connected Bits, LLC"/>
    <x v="7"/>
    <n v="0"/>
    <m/>
    <d v="2011-01-19T00:00:00.000"/>
    <d v="2011-01-19T00:00:00.000"/>
    <d v="2016-01-18T00:00:00.000"/>
    <n v="2016"/>
    <n v="1"/>
    <x v="20"/>
    <x v="0"/>
    <x v="0"/>
    <x v="0"/>
    <m/>
    <m/>
    <m/>
    <m/>
    <s v="Normal"/>
  </r>
  <r>
    <x v="0"/>
    <s v="Green"/>
    <s v="None"/>
    <s v="P516153"/>
    <s v="DPW"/>
    <s v="08000"/>
    <s v="Cleaver Brooks Boilers Maintenance "/>
    <s v="Tate Engineering Services, Inc."/>
    <x v="7"/>
    <n v="0"/>
    <m/>
    <d v="2011-01-26T00:00:00.000"/>
    <d v="2011-01-26T00:00:00.000"/>
    <d v="2016-01-25T00:00:00.000"/>
    <n v="2016"/>
    <n v="1"/>
    <x v="20"/>
    <x v="0"/>
    <x v="0"/>
    <x v="0"/>
    <m/>
    <m/>
    <m/>
    <m/>
    <s v="Normal"/>
  </r>
  <r>
    <x v="0"/>
    <s v="Green"/>
    <s v="None"/>
    <s v="P516154"/>
    <s v="DPW"/>
    <s v="08000"/>
    <s v="SCADA i-FIX Hardware &amp; Software Maintenance "/>
    <s v="Industrial Monitoring and control Systems, Inc."/>
    <x v="29"/>
    <n v="0"/>
    <m/>
    <d v="2012-10-17T00:00:00.000"/>
    <d v="2011-01-26T00:00:00.000"/>
    <d v="2016-01-25T00:00:00.000"/>
    <n v="2016"/>
    <n v="1"/>
    <x v="20"/>
    <x v="0"/>
    <x v="0"/>
    <x v="0"/>
    <m/>
    <m/>
    <m/>
    <m/>
    <s v="Normal"/>
  </r>
  <r>
    <x v="0"/>
    <s v="Green"/>
    <s v="None"/>
    <s v="P516319"/>
    <s v="CITYWIDE"/>
    <s v="08000"/>
    <s v="Master License Agreement (ESRI GIS software licenses, maintenance and tech support) "/>
    <s v="Environmental Systems Research Institute, Inc. (ESRI)"/>
    <x v="1"/>
    <n v="0"/>
    <m/>
    <d v="2011-02-16T00:00:00.000"/>
    <d v="2011-02-16T00:00:00.000"/>
    <d v="2016-02-15T00:00:00.000"/>
    <n v="2016"/>
    <n v="2"/>
    <x v="21"/>
    <x v="0"/>
    <x v="0"/>
    <x v="0"/>
    <m/>
    <m/>
    <m/>
    <m/>
    <s v="Normal"/>
  </r>
  <r>
    <x v="0"/>
    <s v="Green"/>
    <s v="None"/>
    <s v="P516311"/>
    <s v="BCPD &amp; BCFD"/>
    <s v="08000"/>
    <s v="Master Support Agreement (CAD software licensing, maintenance and tech support)"/>
    <s v="Tiburon, Inc."/>
    <x v="55"/>
    <n v="0"/>
    <m/>
    <d v="2011-02-16T00:00:00.000"/>
    <d v="2011-02-16T00:00:00.000"/>
    <d v="2016-02-15T00:00:00.000"/>
    <n v="2016"/>
    <n v="2"/>
    <x v="21"/>
    <x v="0"/>
    <x v="0"/>
    <x v="0"/>
    <m/>
    <m/>
    <m/>
    <m/>
    <s v="Normal"/>
  </r>
  <r>
    <x v="0"/>
    <s v="Green"/>
    <s v="None"/>
    <s v="P517741"/>
    <s v="DPW"/>
    <s v="08000"/>
    <s v="Anchor Software License Agreement"/>
    <s v="Anchor Software, LLC"/>
    <x v="22"/>
    <n v="0"/>
    <m/>
    <d v="2011-07-27T00:00:00.000"/>
    <d v="2011-07-27T00:00:00.000"/>
    <d v="2016-07-26T00:00:00.000"/>
    <n v="2016"/>
    <n v="7"/>
    <x v="22"/>
    <x v="0"/>
    <x v="0"/>
    <x v="0"/>
    <m/>
    <m/>
    <m/>
    <m/>
    <s v="Normal"/>
  </r>
  <r>
    <x v="0"/>
    <s v="Green"/>
    <s v="None"/>
    <s v="P518729"/>
    <s v="DPW"/>
    <s v="08000"/>
    <s v="SCADA Licensing Agreement"/>
    <s v="Shingle and Gibb Company"/>
    <x v="56"/>
    <n v="0"/>
    <m/>
    <d v="2011-12-21T00:00:00.000"/>
    <d v="2011-12-21T00:00:00.000"/>
    <d v="2016-12-20T00:00:00.000"/>
    <n v="2016"/>
    <n v="12"/>
    <x v="23"/>
    <x v="5"/>
    <x v="0"/>
    <x v="0"/>
    <m/>
    <m/>
    <m/>
    <m/>
    <s v="Normal"/>
  </r>
  <r>
    <x v="0"/>
    <s v="Green"/>
    <s v="None"/>
    <s v="P511583"/>
    <s v="CONV. CTR"/>
    <s v="B50001050"/>
    <s v="Manage and Operate the Food and Beverage Service for the Baltimore Convention Center"/>
    <s v="Volume Services, Inc. d/b/a Centerplate (Revenue)"/>
    <x v="57"/>
    <n v="0"/>
    <m/>
    <d v="2009-11-04T00:00:00.000"/>
    <d v="2011-06-01T00:00:00.000"/>
    <d v="2016-12-21T00:00:00.000"/>
    <n v="2016"/>
    <n v="12"/>
    <x v="23"/>
    <x v="6"/>
    <x v="9"/>
    <x v="2"/>
    <m/>
    <m/>
    <m/>
    <m/>
    <s v="Normal"/>
  </r>
  <r>
    <x v="0"/>
    <s v="Green"/>
    <s v="None"/>
    <s v="P518733"/>
    <s v="MOIT"/>
    <s v="08000"/>
    <s v="IVR Maintenance Agreement"/>
    <s v="Verizon Select Services"/>
    <x v="58"/>
    <n v="0"/>
    <m/>
    <d v="2012-02-01T00:00:00.000"/>
    <d v="2012-02-01T00:00:00.000"/>
    <d v="2017-01-31T00:00:00.000"/>
    <n v="2017"/>
    <n v="1"/>
    <x v="24"/>
    <x v="2"/>
    <x v="0"/>
    <x v="0"/>
    <m/>
    <m/>
    <m/>
    <m/>
    <s v="Normal"/>
  </r>
  <r>
    <x v="0"/>
    <s v="Green"/>
    <s v="None"/>
    <s v="P519405"/>
    <s v="MOIT"/>
    <s v="06000"/>
    <s v="Litecast Ethernet Maintenance Upgrade (MOIT)"/>
    <s v="Litecast/Balticore"/>
    <x v="59"/>
    <n v="0"/>
    <m/>
    <d v="2012-02-08T00:00:00.000"/>
    <d v="2012-02-08T00:00:00.000"/>
    <d v="2017-02-07T00:00:00.000"/>
    <n v="2017"/>
    <n v="2"/>
    <x v="25"/>
    <x v="2"/>
    <x v="0"/>
    <x v="0"/>
    <m/>
    <m/>
    <m/>
    <m/>
    <s v="Normal"/>
  </r>
  <r>
    <x v="0"/>
    <s v="Green"/>
    <s v="None"/>
    <s v="P518731"/>
    <s v="MOIT"/>
    <s v="06000"/>
    <s v="Optical Internet Agreement"/>
    <s v="Cogent Communications, Inc."/>
    <x v="60"/>
    <n v="0"/>
    <m/>
    <d v="2011-12-21T00:00:00.000"/>
    <d v="2011-12-21T00:00:00.000"/>
    <d v="2017-12-20T00:00:00.000"/>
    <n v="2017"/>
    <n v="12"/>
    <x v="26"/>
    <x v="7"/>
    <x v="0"/>
    <x v="0"/>
    <m/>
    <m/>
    <m/>
    <m/>
    <s v="Normal"/>
  </r>
  <r>
    <x v="1"/>
    <s v="Green"/>
    <s v="Red"/>
    <s v="P501835"/>
    <s v="FLEET"/>
    <s v="06000"/>
    <s v="OEM Parts and Service for PL Custom Equipment (Fleet)"/>
    <s v="PL Custom Body &amp; Equipment Co."/>
    <x v="61"/>
    <n v="0"/>
    <m/>
    <d v="2011-12-07T00:00:00.000"/>
    <d v="2012-03-12T00:00:00.000"/>
    <d v="2013-03-11T00:00:00.000"/>
    <n v="2013"/>
    <n v="3"/>
    <x v="5"/>
    <x v="0"/>
    <x v="0"/>
    <x v="0"/>
    <s v="New contract out for bid"/>
    <m/>
    <m/>
    <m/>
    <s v="Normal"/>
  </r>
  <r>
    <x v="1"/>
    <s v="Green"/>
    <s v="Yellow"/>
    <s v="P501981"/>
    <s v="FLEET"/>
    <s v="06000"/>
    <s v="OEM Parts for Prisoner Inserts (FLEET)"/>
    <s v="Havis-Shields Equipment Company"/>
    <x v="62"/>
    <n v="0"/>
    <m/>
    <d v="2012-01-18T00:00:00.000"/>
    <d v="2012-04-10T00:00:00.000"/>
    <d v="2013-04-09T00:00:00.000"/>
    <n v="2013"/>
    <n v="4"/>
    <x v="6"/>
    <x v="0"/>
    <x v="0"/>
    <x v="0"/>
    <s v="New contract out for bid"/>
    <m/>
    <m/>
    <m/>
    <s v="Normal"/>
  </r>
  <r>
    <x v="1"/>
    <s v="Green"/>
    <s v="None"/>
    <s v="P502444"/>
    <s v="FLEET"/>
    <s v="08000"/>
    <s v="OEM Parts as required for Elkin Cement Mixers (Fleet)"/>
    <s v="Elkin Manufacturing, Inc."/>
    <x v="63"/>
    <n v="0"/>
    <m/>
    <d v="2012-02-15T00:00:00.000"/>
    <d v="2012-06-01T00:00:00.000"/>
    <d v="2013-05-31T00:00:00.000"/>
    <n v="2013"/>
    <n v="5"/>
    <x v="7"/>
    <x v="0"/>
    <x v="0"/>
    <x v="0"/>
    <m/>
    <m/>
    <m/>
    <m/>
    <s v="Normal"/>
  </r>
  <r>
    <x v="1"/>
    <s v="Green"/>
    <s v="None"/>
    <s v="P517732"/>
    <s v="DGS"/>
    <s v="B50002015"/>
    <s v="Parts and Service for Power Pressure Washer"/>
    <s v="McHenry Equipment, Inc."/>
    <x v="47"/>
    <n v="0"/>
    <m/>
    <s v="-"/>
    <d v="2012-07-01T00:00:00.000"/>
    <d v="2013-06-30T00:00:00.000"/>
    <n v="2013"/>
    <n v="6"/>
    <x v="8"/>
    <x v="2"/>
    <x v="0"/>
    <x v="0"/>
    <m/>
    <m/>
    <m/>
    <m/>
    <s v="Normal"/>
  </r>
  <r>
    <x v="1"/>
    <s v="Green"/>
    <s v="None"/>
    <s v="P509145"/>
    <s v="FLEET"/>
    <s v="B50001091"/>
    <s v="OEM Parts &amp; Service for Cummins Engines"/>
    <s v="Beltway International"/>
    <x v="7"/>
    <n v="0"/>
    <m/>
    <d v="2012-05-02T00:00:00.000"/>
    <d v="2012-08-01T00:00:00.000"/>
    <d v="2013-07-31T00:00:00.000"/>
    <n v="2013"/>
    <n v="7"/>
    <x v="9"/>
    <x v="3"/>
    <x v="0"/>
    <x v="0"/>
    <m/>
    <m/>
    <m/>
    <m/>
    <s v="Normal"/>
  </r>
  <r>
    <x v="1"/>
    <s v="Green"/>
    <s v="None"/>
    <s v="P509144"/>
    <s v="FLEET"/>
    <s v="B50001091"/>
    <s v="OEM Parts &amp; Service for Cummins Engines"/>
    <s v="Harbor Truck Sales &amp; Service d/b/a Baltimore Freightliner"/>
    <x v="4"/>
    <n v="0"/>
    <m/>
    <d v="2012-05-02T00:00:00.000"/>
    <d v="2012-08-01T00:00:00.000"/>
    <d v="2013-07-31T00:00:00.000"/>
    <n v="2013"/>
    <n v="7"/>
    <x v="9"/>
    <x v="3"/>
    <x v="0"/>
    <x v="0"/>
    <m/>
    <m/>
    <m/>
    <m/>
    <s v="Normal"/>
  </r>
  <r>
    <x v="1"/>
    <s v="Green"/>
    <s v="None"/>
    <s v="P509146"/>
    <s v="FLEET"/>
    <s v="B50001091"/>
    <s v="OEM Parts &amp; Service for Cummins Engines"/>
    <s v="Cummins Power Systems, LLC"/>
    <x v="64"/>
    <n v="0"/>
    <m/>
    <d v="2012-05-02T00:00:00.000"/>
    <d v="2012-08-01T00:00:00.000"/>
    <d v="2013-07-31T00:00:00.000"/>
    <n v="2013"/>
    <n v="7"/>
    <x v="9"/>
    <x v="3"/>
    <x v="0"/>
    <x v="0"/>
    <m/>
    <m/>
    <m/>
    <m/>
    <s v="Normal"/>
  </r>
  <r>
    <x v="1"/>
    <s v="Green"/>
    <s v="Red"/>
    <s v="P521281"/>
    <s v="DGS"/>
    <s v="B50002586"/>
    <s v="OEM Parts and Service for Hustler Lawn Equipment"/>
    <s v="Mid Atlantic Turf Equipment"/>
    <x v="65"/>
    <n v="0"/>
    <m/>
    <s v="-"/>
    <d v="2012-08-31T00:00:00.000"/>
    <d v="2013-09-01T00:00:00.000"/>
    <n v="2013"/>
    <n v="9"/>
    <x v="11"/>
    <x v="3"/>
    <x v="0"/>
    <x v="0"/>
    <s v="the dates on the Master Blanket have changed but I do not see a new board approval."/>
    <m/>
    <m/>
    <m/>
    <s v="Normal"/>
  </r>
  <r>
    <x v="1"/>
    <s v="Green"/>
    <s v="None"/>
    <m/>
    <s v="FLEET"/>
    <s v="B50002614"/>
    <s v="OEM Parts and Service for Gravely and Ariens Equipment"/>
    <s v="Mid Atlantic Turf Equipment"/>
    <x v="65"/>
    <n v="0"/>
    <m/>
    <s v="-"/>
    <d v="2012-09-18T00:00:00.000"/>
    <d v="2013-09-17T00:00:00.000"/>
    <n v="2013"/>
    <n v="9"/>
    <x v="11"/>
    <x v="3"/>
    <x v="0"/>
    <x v="0"/>
    <m/>
    <m/>
    <m/>
    <m/>
    <s v="Normal"/>
  </r>
  <r>
    <x v="1"/>
    <s v="Green"/>
    <s v="None"/>
    <s v="P505768"/>
    <s v="FLEET"/>
    <s v="B50000766"/>
    <s v="Steel Products  (Fleet)"/>
    <s v="D-S Steel, LLC"/>
    <x v="29"/>
    <n v="0"/>
    <m/>
    <d v="2012-09-26T00:00:00.000"/>
    <d v="2012-12-10T00:00:00.000"/>
    <d v="2013-12-09T00:00:00.000"/>
    <n v="2013"/>
    <n v="12"/>
    <x v="13"/>
    <x v="0"/>
    <x v="0"/>
    <x v="0"/>
    <m/>
    <m/>
    <m/>
    <m/>
    <s v="Normal"/>
  </r>
  <r>
    <x v="1"/>
    <s v="Green"/>
    <s v="None"/>
    <s v="P507718"/>
    <s v="DGS"/>
    <s v="B50001024"/>
    <s v="OEM Parts &amp; Service for John Deere Small Tractors (DGS)"/>
    <s v="BMR, Inc."/>
    <x v="66"/>
    <n v="0"/>
    <m/>
    <d v="2012-12-19T00:00:00.000"/>
    <d v="2013-04-14T00:00:00.000"/>
    <d v="2014-04-13T00:00:00.000"/>
    <n v="2014"/>
    <n v="4"/>
    <x v="15"/>
    <x v="0"/>
    <x v="0"/>
    <x v="0"/>
    <m/>
    <m/>
    <m/>
    <m/>
    <s v="Normal"/>
  </r>
  <r>
    <x v="1"/>
    <s v="Green"/>
    <s v="None"/>
    <s v="P519858"/>
    <s v="FLEET"/>
    <s v="B50002352"/>
    <s v="OEM Parts &amp; Service for the smartWash Storm Touchless Gantry Fleet Washer"/>
    <s v="The Myco Companies"/>
    <x v="65"/>
    <n v="0"/>
    <m/>
    <s v="-"/>
    <d v="2012-04-01T00:00:00.000"/>
    <d v="2015-03-31T00:00:00.000"/>
    <n v="2015"/>
    <n v="3"/>
    <x v="17"/>
    <x v="1"/>
    <x v="0"/>
    <x v="0"/>
    <m/>
    <m/>
    <m/>
    <m/>
    <s v="Normal"/>
  </r>
  <r>
    <x v="1"/>
    <s v="Green"/>
    <s v="None"/>
    <s v="P519848"/>
    <s v="FLEET"/>
    <s v="B50002351"/>
    <s v="OEM Parts &amp; Service for the Tandem Rite Touch Car Wash"/>
    <s v="Mid Atlantic Car Wash Technologies, Inc t/a/ Wash Tech"/>
    <x v="65"/>
    <n v="0"/>
    <m/>
    <s v="-"/>
    <d v="2012-04-01T00:00:00.000"/>
    <d v="2015-03-31T00:00:00.000"/>
    <n v="2015"/>
    <n v="3"/>
    <x v="17"/>
    <x v="1"/>
    <x v="0"/>
    <x v="0"/>
    <m/>
    <m/>
    <m/>
    <m/>
    <s v="Normal"/>
  </r>
  <r>
    <x v="1"/>
    <s v="Green"/>
    <s v="None"/>
    <s v="P520362"/>
    <s v="FLEET"/>
    <s v="B50002428"/>
    <s v="Bi-Annual Inspection of CNG Refueling Site"/>
    <s v="Air &amp; Gas Technologies, Inc."/>
    <x v="4"/>
    <n v="0"/>
    <m/>
    <s v="-"/>
    <d v="2012-07-01T00:00:00.000"/>
    <d v="2015-06-30T00:00:00.000"/>
    <n v="2015"/>
    <n v="6"/>
    <x v="18"/>
    <x v="1"/>
    <x v="0"/>
    <x v="0"/>
    <m/>
    <m/>
    <m/>
    <m/>
    <s v="Normal"/>
  </r>
  <r>
    <x v="1"/>
    <s v="Green"/>
    <s v="None"/>
    <s v="P520649"/>
    <s v="DGS"/>
    <s v="B50002427"/>
    <s v="Inspection of the Compressed Natural Gas System for Vehicles"/>
    <s v="O'Donnell Honda"/>
    <x v="67"/>
    <n v="0"/>
    <m/>
    <s v="-"/>
    <d v="2012-07-01T00:00:00.000"/>
    <d v="2015-06-30T00:00:00.000"/>
    <n v="2015"/>
    <n v="6"/>
    <x v="18"/>
    <x v="1"/>
    <x v="0"/>
    <x v="0"/>
    <m/>
    <m/>
    <m/>
    <m/>
    <s v="Normal"/>
  </r>
  <r>
    <x v="1"/>
    <s v="Green"/>
    <s v="None"/>
    <s v="P521030"/>
    <s v="FLEET"/>
    <s v="B50002500"/>
    <s v="Parts ans Service for Tennant Scrubbers - Seepers and Litter Vacs"/>
    <s v="Tennany Sales and Service Company"/>
    <x v="68"/>
    <n v="0"/>
    <m/>
    <d v="2012-08-08T00:00:00.000"/>
    <d v="2012-08-08T00:00:00.000"/>
    <d v="2015-08-07T00:00:00.000"/>
    <n v="2015"/>
    <n v="8"/>
    <x v="27"/>
    <x v="1"/>
    <x v="0"/>
    <x v="0"/>
    <m/>
    <m/>
    <m/>
    <m/>
    <s v="Normal"/>
  </r>
  <r>
    <x v="2"/>
    <s v="Blue"/>
    <s v="Red"/>
    <s v="P515855"/>
    <s v="HEALTH"/>
    <s v="08000"/>
    <s v="Parking (Health Only)"/>
    <s v="Greenwald &amp; Co. d/b/a Arrow Parking"/>
    <x v="69"/>
    <n v="0"/>
    <m/>
    <d v="2012-10-10T00:00:00.000"/>
    <d v="2012-10-13T00:00:00.000"/>
    <d v="2012-12-12T00:00:00.000"/>
    <n v="2012"/>
    <n v="12"/>
    <x v="2"/>
    <x v="0"/>
    <x v="0"/>
    <x v="0"/>
    <s v="Awaiting memo from agency, need req. "/>
    <m/>
    <m/>
    <m/>
    <s v="Normal"/>
  </r>
  <r>
    <x v="2"/>
    <s v="Blue"/>
    <s v="Green"/>
    <s v="P515703"/>
    <s v="HEALTH"/>
    <s v="08000"/>
    <s v="Laboratory Test Kits (Health)"/>
    <s v="Cellestis, Inc."/>
    <x v="70"/>
    <n v="0"/>
    <m/>
    <d v="2011-12-14T00:00:00.000"/>
    <d v="2011-12-21T00:00:00.000"/>
    <d v="2012-12-20T00:00:00.000"/>
    <n v="2012"/>
    <n v="12"/>
    <x v="2"/>
    <x v="8"/>
    <x v="0"/>
    <x v="0"/>
    <s v="Can be deleted. P521960 is new contract #, please add to Req contract list."/>
    <m/>
    <m/>
    <m/>
    <s v="Normal"/>
  </r>
  <r>
    <x v="2"/>
    <s v="Blue"/>
    <s v="Yellow"/>
    <s v="P519022"/>
    <s v="HEALTH"/>
    <s v="06000"/>
    <s v="Survey of Stat laboratories for Quality Assurance"/>
    <s v="Joseph P. Libonati, PH.D"/>
    <x v="71"/>
    <n v="0"/>
    <m/>
    <s v="-"/>
    <d v="2012-01-02T00:00:00.000"/>
    <d v="2012-12-31T00:00:00.000"/>
    <n v="2012"/>
    <n v="12"/>
    <x v="2"/>
    <x v="0"/>
    <x v="0"/>
    <x v="0"/>
    <s v="Marsha working on new RFP/agreement, based on Health need."/>
    <m/>
    <m/>
    <m/>
    <s v="Normal"/>
  </r>
  <r>
    <x v="2"/>
    <s v="Blue"/>
    <s v="Green"/>
    <s v="P519192"/>
    <s v="HEALTH"/>
    <s v="08000"/>
    <s v="Naloxone (Needle Exchange Program)"/>
    <s v="Point Defiance Aids Project/NASEN"/>
    <x v="72"/>
    <n v="0"/>
    <m/>
    <s v="-"/>
    <d v="2012-01-23T00:00:00.000"/>
    <d v="2013-01-22T00:00:00.000"/>
    <n v="2013"/>
    <n v="1"/>
    <x v="3"/>
    <x v="9"/>
    <x v="0"/>
    <x v="0"/>
    <s v="Did not need to be renewed - other vendor (McKesson). CAN BE DELETED"/>
    <m/>
    <m/>
    <m/>
    <s v="Normal"/>
  </r>
  <r>
    <x v="2"/>
    <s v="Blue"/>
    <s v="Green"/>
    <s v="P516056"/>
    <s v="HEALTH"/>
    <s v="B50001280"/>
    <s v="Janitorial Services for Field Health Services"/>
    <s v="Jani-King of Baltimore"/>
    <x v="73"/>
    <n v="0"/>
    <m/>
    <d v="2012-01-25T00:00:00.000"/>
    <d v="2012-02-03T00:00:00.000"/>
    <d v="2013-02-02T00:00:00.000"/>
    <n v="2013"/>
    <n v="2"/>
    <x v="4"/>
    <x v="3"/>
    <x v="0"/>
    <x v="0"/>
    <s v="BOE 1/30/13"/>
    <m/>
    <m/>
    <m/>
    <s v="Normal"/>
  </r>
  <r>
    <x v="2"/>
    <s v="Blue"/>
    <s v="Green"/>
    <s v="P512262"/>
    <s v="HEALTH"/>
    <s v="B50000908"/>
    <s v="Courier Services for WIC Program "/>
    <s v="Global Messenger Corp."/>
    <x v="74"/>
    <n v="0"/>
    <m/>
    <d v="2012-02-08T00:00:00.000"/>
    <d v="2012-02-11T00:00:00.000"/>
    <d v="2013-02-10T00:00:00.000"/>
    <n v="2013"/>
    <n v="2"/>
    <x v="4"/>
    <x v="0"/>
    <x v="0"/>
    <x v="0"/>
    <s v="BOE 1/30/13"/>
    <m/>
    <m/>
    <m/>
    <s v="Normal"/>
  </r>
  <r>
    <x v="2"/>
    <s v="Blue"/>
    <s v="Red"/>
    <s v="P520006"/>
    <s v="HEALTH"/>
    <s v="06000"/>
    <s v="Provide Internet Services at Various Senior Centers"/>
    <s v="Comcast Business Services"/>
    <x v="75"/>
    <n v="0"/>
    <m/>
    <s v="-"/>
    <d v="2012-03-01T00:00:00.000"/>
    <d v="2013-02-28T00:00:00.000"/>
    <n v="2013"/>
    <n v="2"/>
    <x v="4"/>
    <x v="3"/>
    <x v="0"/>
    <x v="0"/>
    <s v="Renew"/>
    <m/>
    <m/>
    <m/>
    <s v="Normal"/>
  </r>
  <r>
    <x v="2"/>
    <s v="Blue"/>
    <s v="Red"/>
    <s v="P519462"/>
    <s v="HEALTH"/>
    <s v="06000"/>
    <s v="Nuvaring and  Contraceptives (Health)"/>
    <s v="R &amp; S Northeast"/>
    <x v="76"/>
    <n v="0"/>
    <m/>
    <d v="2012-08-08T00:00:00.000"/>
    <d v="2012-03-01T00:00:00.000"/>
    <d v="2013-02-28T00:00:00.000"/>
    <n v="2013"/>
    <n v="2"/>
    <x v="4"/>
    <x v="2"/>
    <x v="0"/>
    <x v="0"/>
    <s v="To be renewed?"/>
    <m/>
    <m/>
    <m/>
    <s v="Normal"/>
  </r>
  <r>
    <x v="2"/>
    <s v="Blue"/>
    <s v="Red"/>
    <s v="P520596"/>
    <s v="HEALTH"/>
    <s v="08000"/>
    <s v="Insight Comprehensive Clinical Management Software Maintenance Support"/>
    <s v="Netsmart Technologies, Inc."/>
    <x v="77"/>
    <n v="0"/>
    <m/>
    <d v="2012-06-20T00:00:00.000"/>
    <d v="2012-03-21T00:00:00.000"/>
    <d v="2013-03-20T00:00:00.000"/>
    <n v="2013"/>
    <n v="3"/>
    <x v="5"/>
    <x v="3"/>
    <x v="0"/>
    <x v="0"/>
    <s v="To be renewed?"/>
    <m/>
    <m/>
    <m/>
    <s v="Normal"/>
  </r>
  <r>
    <x v="2"/>
    <s v="Blue"/>
    <s v="Yellow"/>
    <s v="P519743"/>
    <s v="HEALTH"/>
    <s v="06000"/>
    <s v="Contraceptives (Nexplanon)"/>
    <s v="Priority Healthcare Distribution, Inc. d/b/a Curascript Specialty Distribution"/>
    <x v="78"/>
    <n v="0"/>
    <m/>
    <d v="2012-08-08T00:00:00.000"/>
    <d v="2012-03-28T00:00:00.000"/>
    <d v="2013-03-27T00:00:00.000"/>
    <n v="2013"/>
    <n v="3"/>
    <x v="5"/>
    <x v="2"/>
    <x v="0"/>
    <x v="0"/>
    <s v="To be renewed?"/>
    <m/>
    <m/>
    <m/>
    <s v="Normal"/>
  </r>
  <r>
    <x v="2"/>
    <s v="Blue"/>
    <s v="Yellow"/>
    <s v="P512520"/>
    <s v="BCFD"/>
    <s v="07000"/>
    <s v="Janitorial Services for Old Town Fire Station"/>
    <s v="Alty Cleaning Services, Inc."/>
    <x v="79"/>
    <n v="0"/>
    <m/>
    <s v="-"/>
    <d v="2012-04-01T00:00:00.000"/>
    <d v="2013-03-31T00:00:00.000"/>
    <n v="2013"/>
    <n v="3"/>
    <x v="5"/>
    <x v="3"/>
    <x v="0"/>
    <x v="0"/>
    <s v="To be renewed?"/>
    <m/>
    <m/>
    <m/>
    <s v="Normal"/>
  </r>
  <r>
    <x v="2"/>
    <s v="Blue"/>
    <s v="Yellow"/>
    <s v="P519971"/>
    <s v="HEALTH"/>
    <s v="07000"/>
    <s v="Lead Testing on Childrens Jewelry"/>
    <s v="Microbac Labatory"/>
    <x v="80"/>
    <n v="0"/>
    <m/>
    <s v="-"/>
    <d v="2012-04-23T00:00:00.000"/>
    <d v="2013-04-22T00:00:00.000"/>
    <n v="2013"/>
    <n v="4"/>
    <x v="6"/>
    <x v="2"/>
    <x v="0"/>
    <x v="0"/>
    <m/>
    <m/>
    <m/>
    <m/>
    <s v="Normal"/>
  </r>
  <r>
    <x v="2"/>
    <s v="Blue"/>
    <s v="Yellow"/>
    <s v="P516786"/>
    <s v="REC &amp; PARKS"/>
    <s v="06000"/>
    <s v="Antivirus Software License (Symantec)"/>
    <s v="GTSI Corp."/>
    <x v="81"/>
    <n v="0"/>
    <m/>
    <d v="2012-04-11T00:00:00.000"/>
    <d v="2012-04-28T00:00:00.000"/>
    <d v="2013-04-27T00:00:00.000"/>
    <n v="2013"/>
    <n v="4"/>
    <x v="6"/>
    <x v="0"/>
    <x v="0"/>
    <x v="0"/>
    <s v="Consider under Software MB"/>
    <m/>
    <m/>
    <m/>
    <s v="Normal"/>
  </r>
  <r>
    <x v="2"/>
    <s v="Blue"/>
    <s v="Yellow"/>
    <s v="P520136"/>
    <s v="HEALTH"/>
    <s v="B50002253"/>
    <s v="Transportation Services for Infants and Toddlers - Health "/>
    <s v="Higher Ground Transportation Services, Inc."/>
    <x v="82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2"/>
    <s v="Blue"/>
    <s v="Yellow"/>
    <s v="P520063"/>
    <s v="HEALTH"/>
    <s v="07000"/>
    <s v="Single Serving Bottled Water"/>
    <s v="Nestle Waters North America d/b/a Deer Park"/>
    <x v="83"/>
    <n v="0"/>
    <m/>
    <s v="-"/>
    <d v="2012-05-07T00:00:00.000"/>
    <d v="2013-05-07T00:00:00.000"/>
    <n v="2013"/>
    <n v="5"/>
    <x v="7"/>
    <x v="2"/>
    <x v="0"/>
    <x v="0"/>
    <m/>
    <m/>
    <m/>
    <m/>
    <s v="Normal"/>
  </r>
  <r>
    <x v="2"/>
    <s v="Blue"/>
    <s v="None"/>
    <s v="P517175"/>
    <s v="HEALTH"/>
    <s v="06000"/>
    <s v="Barcode Labels"/>
    <s v="Computype"/>
    <x v="84"/>
    <n v="0"/>
    <m/>
    <s v="-"/>
    <d v="2012-06-01T00:00:00.000"/>
    <d v="2013-05-31T00:00:00.000"/>
    <n v="2013"/>
    <n v="5"/>
    <x v="7"/>
    <x v="3"/>
    <x v="0"/>
    <x v="0"/>
    <m/>
    <m/>
    <m/>
    <m/>
    <s v="Normal"/>
  </r>
  <r>
    <x v="2"/>
    <s v="Blue"/>
    <s v="None"/>
    <s v="P520416"/>
    <s v="HEALTH"/>
    <s v="07000"/>
    <s v="Clicnical Supplies (Drape Sheets, Drug Lock Disp,)"/>
    <s v="Moore Medical"/>
    <x v="85"/>
    <n v="0"/>
    <m/>
    <s v="-"/>
    <d v="2012-06-01T00:00:00.000"/>
    <d v="2013-05-31T00:00:00.000"/>
    <n v="2013"/>
    <n v="5"/>
    <x v="7"/>
    <x v="2"/>
    <x v="0"/>
    <x v="0"/>
    <m/>
    <m/>
    <m/>
    <m/>
    <s v="Normal"/>
  </r>
  <r>
    <x v="2"/>
    <s v="Blue"/>
    <s v="None"/>
    <s v="P517250"/>
    <s v="HEALTH"/>
    <s v="B50001982"/>
    <s v="Contraceptives (Mirena/Depo)"/>
    <s v="Smith Medical Partners"/>
    <x v="86"/>
    <n v="0"/>
    <m/>
    <s v="-"/>
    <d v="2012-06-13T00:00:00.000"/>
    <d v="2013-06-12T00:00:00.000"/>
    <n v="2013"/>
    <n v="6"/>
    <x v="8"/>
    <x v="3"/>
    <x v="0"/>
    <x v="0"/>
    <m/>
    <m/>
    <m/>
    <m/>
    <s v="Normal"/>
  </r>
  <r>
    <x v="2"/>
    <s v="Blue"/>
    <s v="None"/>
    <s v="P517508"/>
    <s v="HEALTH"/>
    <s v="08000"/>
    <s v="Fluzone Vaccine (HEALTH)"/>
    <s v="Sanofi Pasteur, Inc."/>
    <x v="87"/>
    <n v="0"/>
    <m/>
    <d v="2012-06-06T00:00:00.000"/>
    <d v="2012-06-13T00:00:00.000"/>
    <d v="2013-06-12T00:00:00.000"/>
    <n v="2013"/>
    <n v="6"/>
    <x v="8"/>
    <x v="2"/>
    <x v="0"/>
    <x v="0"/>
    <m/>
    <m/>
    <m/>
    <m/>
    <s v="Normal"/>
  </r>
  <r>
    <x v="2"/>
    <s v="Blue"/>
    <s v="None"/>
    <s v="P520784"/>
    <s v="HEALTH"/>
    <s v="08000"/>
    <s v="HIV Test Kits"/>
    <s v="Bio-Rad Laboratories, Diagnostic Group"/>
    <x v="88"/>
    <n v="0"/>
    <m/>
    <d v="2013-01-09T00:00:00.000"/>
    <d v="2012-06-20T00:00:00.000"/>
    <d v="2013-06-19T00:00:00.000"/>
    <n v="2013"/>
    <n v="6"/>
    <x v="8"/>
    <x v="2"/>
    <x v="0"/>
    <x v="0"/>
    <m/>
    <m/>
    <m/>
    <m/>
    <s v="Normal"/>
  </r>
  <r>
    <x v="2"/>
    <s v="Blue"/>
    <s v="None"/>
    <s v="P522220"/>
    <s v="HEALT"/>
    <s v="08000"/>
    <s v="ETO Software and Maintenance for Health Department"/>
    <s v="Social Solutions Global, Inc."/>
    <x v="89"/>
    <n v="0"/>
    <m/>
    <s v="-"/>
    <d v="2012-07-01T00:00:00.000"/>
    <d v="2013-06-30T00:00:00.000"/>
    <n v="2013"/>
    <n v="6"/>
    <x v="8"/>
    <x v="0"/>
    <x v="0"/>
    <x v="0"/>
    <m/>
    <m/>
    <m/>
    <m/>
    <s v="Normal"/>
  </r>
  <r>
    <x v="2"/>
    <s v="Blue"/>
    <s v="None"/>
    <m/>
    <s v="HEALTH"/>
    <s v="06000"/>
    <s v="Medical Fixed Wing Air Transportation (Health)"/>
    <s v="Critical Care Medflight"/>
    <x v="2"/>
    <n v="0"/>
    <m/>
    <d v="2012-08-08T00:00:00.000"/>
    <d v="2012-08-08T00:00:00.000"/>
    <d v="2013-06-30T00:00:00.000"/>
    <n v="2013"/>
    <n v="6"/>
    <x v="8"/>
    <x v="4"/>
    <x v="0"/>
    <x v="0"/>
    <m/>
    <m/>
    <m/>
    <s v="Yes"/>
    <s v="Special"/>
  </r>
  <r>
    <x v="2"/>
    <s v="Blue"/>
    <s v="None"/>
    <s v="P513547"/>
    <s v="AGING"/>
    <s v="B50001475"/>
    <s v="Janitorial Services for the Zeta Center (aging)"/>
    <s v="I Give Quality NO Quantity FCS"/>
    <x v="90"/>
    <n v="0"/>
    <m/>
    <d v="2012-06-06T00:00:00.000"/>
    <d v="2012-07-01T00:00:00.000"/>
    <d v="2013-06-30T00:00:00.000"/>
    <n v="2013"/>
    <n v="6"/>
    <x v="8"/>
    <x v="3"/>
    <x v="0"/>
    <x v="0"/>
    <m/>
    <m/>
    <m/>
    <m/>
    <s v="Normal"/>
  </r>
  <r>
    <x v="2"/>
    <s v="Blue"/>
    <s v="None"/>
    <s v="P520421"/>
    <s v="HEALTH"/>
    <s v="08000"/>
    <s v="Zostervax Vaccine"/>
    <s v="Merck and Company, Inc."/>
    <x v="91"/>
    <n v="0"/>
    <m/>
    <d v="2012-06-06T00:00:00.000"/>
    <d v="2012-07-01T00:00:00.000"/>
    <d v="2013-06-30T00:00:00.000"/>
    <n v="2013"/>
    <n v="6"/>
    <x v="8"/>
    <x v="0"/>
    <x v="0"/>
    <x v="0"/>
    <m/>
    <m/>
    <m/>
    <m/>
    <s v="Normal"/>
  </r>
  <r>
    <x v="2"/>
    <s v="Blue"/>
    <s v="None"/>
    <m/>
    <s v="HEALTH"/>
    <s v="06000"/>
    <s v="Non-Emergent Air Transportation Service (Health)"/>
    <s v="Rocky Mountain Holdings, LLC"/>
    <x v="25"/>
    <n v="0"/>
    <m/>
    <d v="2012-06-27T00:00:00.000"/>
    <d v="2012-07-01T00:00:00.000"/>
    <d v="2013-06-30T00:00:00.000"/>
    <n v="2013"/>
    <n v="6"/>
    <x v="8"/>
    <x v="3"/>
    <x v="0"/>
    <x v="0"/>
    <m/>
    <m/>
    <m/>
    <s v="Yes"/>
    <s v="Special"/>
  </r>
  <r>
    <x v="2"/>
    <s v="Blue"/>
    <s v="None"/>
    <m/>
    <s v="HEALTH"/>
    <s v="06000"/>
    <s v="Adult and Family Literacy Program"/>
    <s v="Baltimore Reads, inc."/>
    <x v="92"/>
    <n v="0"/>
    <m/>
    <d v="2013-01-16T00:00:00.000"/>
    <d v="2013-01-16T00:00:00.000"/>
    <d v="2013-06-30T00:00:00.000"/>
    <n v="2013"/>
    <n v="6"/>
    <x v="8"/>
    <x v="0"/>
    <x v="0"/>
    <x v="0"/>
    <m/>
    <m/>
    <m/>
    <m/>
    <s v="Normal"/>
  </r>
  <r>
    <x v="2"/>
    <s v="Blue"/>
    <s v="None"/>
    <m/>
    <s v="HEALTH"/>
    <s v="06000"/>
    <s v="Multi-Level Medical Air Transportation Service (Health)"/>
    <s v="Phi Air Medical Transportation"/>
    <x v="1"/>
    <n v="0"/>
    <m/>
    <d v="2012-07-11T00:00:00.000"/>
    <d v="2012-07-11T00:00:00.000"/>
    <d v="2013-07-10T00:00:00.000"/>
    <n v="2013"/>
    <n v="7"/>
    <x v="9"/>
    <x v="4"/>
    <x v="0"/>
    <x v="0"/>
    <m/>
    <m/>
    <m/>
    <s v="Yes"/>
    <s v="Special"/>
  </r>
  <r>
    <x v="2"/>
    <s v="Blue"/>
    <s v="None"/>
    <m/>
    <s v="HEALTH"/>
    <s v="06000"/>
    <s v="Non-Emergent Air Transportation Service (Health)"/>
    <s v="Medstar/Mid Atlantic Transportation"/>
    <x v="29"/>
    <n v="0"/>
    <m/>
    <d v="2012-07-11T00:00:00.000"/>
    <d v="2012-07-11T00:00:00.000"/>
    <d v="2013-07-10T00:00:00.000"/>
    <n v="2013"/>
    <n v="7"/>
    <x v="9"/>
    <x v="4"/>
    <x v="0"/>
    <x v="0"/>
    <m/>
    <m/>
    <m/>
    <s v="Yes"/>
    <s v="Special"/>
  </r>
  <r>
    <x v="2"/>
    <s v="Blue"/>
    <s v="None"/>
    <s v="P520846"/>
    <s v="HEALTH"/>
    <s v="06000"/>
    <s v="Cost Allocation Services"/>
    <s v="Cost Plans Plus, LLC"/>
    <x v="93"/>
    <n v="0"/>
    <m/>
    <d v="2010-07-21T00:00:00.000"/>
    <d v="2010-07-21T00:00:00.000"/>
    <d v="2013-07-20T00:00:00.000"/>
    <n v="2013"/>
    <n v="7"/>
    <x v="9"/>
    <x v="3"/>
    <x v="0"/>
    <x v="0"/>
    <m/>
    <m/>
    <m/>
    <m/>
    <s v="Normal"/>
  </r>
  <r>
    <x v="2"/>
    <s v="Blue"/>
    <s v="None"/>
    <s v="P517722"/>
    <s v="HEALTH"/>
    <s v="06000"/>
    <s v="Needles for Exchange Program"/>
    <s v="Point Defiance Aids Project/NASEN"/>
    <x v="94"/>
    <n v="0"/>
    <m/>
    <d v="2012-07-25T00:00:00.000"/>
    <d v="2012-07-25T00:00:00.000"/>
    <d v="2013-07-24T00:00:00.000"/>
    <n v="2013"/>
    <n v="7"/>
    <x v="9"/>
    <x v="3"/>
    <x v="0"/>
    <x v="0"/>
    <m/>
    <m/>
    <m/>
    <m/>
    <s v="Normal"/>
  </r>
  <r>
    <x v="2"/>
    <s v="Blue"/>
    <s v="None"/>
    <s v="P521056"/>
    <s v="HEALTH"/>
    <s v="07000"/>
    <s v="Potable Cribs"/>
    <s v="Cribs for Kids"/>
    <x v="95"/>
    <n v="0"/>
    <m/>
    <d v="2012-08-08T00:00:00.000"/>
    <d v="2012-08-08T00:00:00.000"/>
    <d v="2013-08-07T00:00:00.000"/>
    <n v="2013"/>
    <n v="8"/>
    <x v="10"/>
    <x v="1"/>
    <x v="0"/>
    <x v="0"/>
    <m/>
    <m/>
    <m/>
    <m/>
    <s v="Normal"/>
  </r>
  <r>
    <x v="2"/>
    <s v="Blue"/>
    <s v="None"/>
    <s v="P521067"/>
    <s v="HEALTH"/>
    <s v="B50002541"/>
    <s v="Ice Packs"/>
    <s v="Moore Medical, LLC"/>
    <x v="71"/>
    <n v="0"/>
    <m/>
    <s v="-"/>
    <d v="2012-08-17T00:00:00.000"/>
    <d v="2013-08-16T00:00:00.000"/>
    <n v="2013"/>
    <n v="8"/>
    <x v="10"/>
    <x v="1"/>
    <x v="0"/>
    <x v="0"/>
    <m/>
    <m/>
    <m/>
    <m/>
    <s v="Normal"/>
  </r>
  <r>
    <x v="2"/>
    <s v="Blue"/>
    <s v="None"/>
    <s v="P514585"/>
    <s v="HEALTH"/>
    <s v="07000"/>
    <s v="Vaccines (EII Program) - Health"/>
    <s v="McKesson Medical and Surgical Co."/>
    <x v="96"/>
    <n v="0"/>
    <m/>
    <d v="2012-08-22T00:00:00.000"/>
    <d v="2012-08-18T00:00:00.000"/>
    <d v="2013-08-17T00:00:00.000"/>
    <n v="2013"/>
    <n v="8"/>
    <x v="10"/>
    <x v="0"/>
    <x v="0"/>
    <x v="0"/>
    <m/>
    <m/>
    <m/>
    <m/>
    <s v="Normal"/>
  </r>
  <r>
    <x v="2"/>
    <s v="Blue"/>
    <s v="None"/>
    <s v="P517547"/>
    <s v="HEALTH"/>
    <s v="06000"/>
    <s v="Multi-Level Medical Air Transportation Service (Health)"/>
    <s v="Milton Hershey S. Medical Center"/>
    <x v="22"/>
    <n v="0"/>
    <m/>
    <d v="2012-08-22T00:00:00.000"/>
    <d v="2012-08-22T00:00:00.000"/>
    <d v="2013-08-21T00:00:00.000"/>
    <n v="2013"/>
    <n v="8"/>
    <x v="10"/>
    <x v="4"/>
    <x v="0"/>
    <x v="0"/>
    <m/>
    <m/>
    <m/>
    <s v="Yes"/>
    <s v="Special"/>
  </r>
  <r>
    <x v="2"/>
    <s v="Blue"/>
    <s v="None"/>
    <m/>
    <s v="HEALTH"/>
    <s v="B50002549"/>
    <s v="Clinical Supplies (Outreach)"/>
    <s v="National Environmental, Inc."/>
    <x v="97"/>
    <n v="0"/>
    <m/>
    <s v="-"/>
    <d v="2012-08-23T00:00:00.000"/>
    <d v="2013-08-22T00:00:00.000"/>
    <n v="2013"/>
    <n v="8"/>
    <x v="10"/>
    <x v="2"/>
    <x v="0"/>
    <x v="0"/>
    <m/>
    <m/>
    <m/>
    <m/>
    <s v="Normal"/>
  </r>
  <r>
    <x v="2"/>
    <s v="Blue"/>
    <s v="None"/>
    <m/>
    <s v="HEALTH"/>
    <s v="B50002551"/>
    <s v="RPR Supplies"/>
    <s v="National Environmental, Inc."/>
    <x v="98"/>
    <n v="0"/>
    <m/>
    <s v="-"/>
    <d v="2012-08-23T00:00:00.000"/>
    <d v="2013-08-22T00:00:00.000"/>
    <n v="2013"/>
    <n v="8"/>
    <x v="10"/>
    <x v="2"/>
    <x v="0"/>
    <x v="0"/>
    <m/>
    <m/>
    <m/>
    <m/>
    <s v="Normal"/>
  </r>
  <r>
    <x v="2"/>
    <s v="Blue"/>
    <s v="None"/>
    <s v="P514398"/>
    <s v="HEALTH"/>
    <s v="B50001569"/>
    <s v="EHD/STAT Laboratory Supplies"/>
    <s v="Fisher Scientific Co. LLC"/>
    <x v="99"/>
    <n v="0"/>
    <m/>
    <d v="2012-09-12T00:00:00.000"/>
    <d v="2012-09-01T00:00:00.000"/>
    <d v="2013-08-31T00:00:00.000"/>
    <n v="2013"/>
    <n v="8"/>
    <x v="10"/>
    <x v="0"/>
    <x v="0"/>
    <x v="0"/>
    <m/>
    <m/>
    <m/>
    <m/>
    <s v="Normal"/>
  </r>
  <r>
    <x v="2"/>
    <s v="Blue"/>
    <s v="None"/>
    <s v="P514465"/>
    <s v="HEALTH"/>
    <s v="B50001591"/>
    <s v="Various Medications EHD/DHD"/>
    <s v="Correct RX Pharmacy Services, Inc."/>
    <x v="100"/>
    <n v="0"/>
    <m/>
    <d v="2012-09-19T00:00:00.000"/>
    <d v="2012-09-01T00:00:00.000"/>
    <d v="2013-08-31T00:00:00.000"/>
    <n v="2013"/>
    <n v="8"/>
    <x v="10"/>
    <x v="0"/>
    <x v="0"/>
    <x v="0"/>
    <m/>
    <m/>
    <m/>
    <m/>
    <s v="Normal"/>
  </r>
  <r>
    <x v="2"/>
    <s v="Blue"/>
    <s v="None"/>
    <s v="P514659"/>
    <s v="HEALTH"/>
    <s v="08000"/>
    <s v="Plan B Emergency Contraceptives"/>
    <s v="Teva Pharmaceuticals"/>
    <x v="68"/>
    <n v="0"/>
    <m/>
    <d v="2012-09-19T00:00:00.000"/>
    <d v="2012-09-01T00:00:00.000"/>
    <d v="2013-08-31T00:00:00.000"/>
    <n v="2013"/>
    <n v="8"/>
    <x v="10"/>
    <x v="0"/>
    <x v="0"/>
    <x v="0"/>
    <m/>
    <m/>
    <m/>
    <m/>
    <s v="Normal"/>
  </r>
  <r>
    <x v="2"/>
    <s v="Blue"/>
    <s v="None"/>
    <s v="P517885"/>
    <s v="HEALTH"/>
    <s v="06000"/>
    <s v="Contraceptives"/>
    <s v="R&amp;S Northeast"/>
    <x v="101"/>
    <n v="0"/>
    <m/>
    <d v="2012-08-29T00:00:00.000"/>
    <d v="2012-09-01T00:00:00.000"/>
    <d v="2013-08-31T00:00:00.000"/>
    <n v="2013"/>
    <n v="8"/>
    <x v="10"/>
    <x v="1"/>
    <x v="0"/>
    <x v="0"/>
    <m/>
    <m/>
    <m/>
    <m/>
    <s v="Normal"/>
  </r>
  <r>
    <x v="2"/>
    <s v="Blue"/>
    <s v="None"/>
    <s v="P5211410"/>
    <s v="HEALTH"/>
    <s v="06000"/>
    <s v="Naloxone  "/>
    <s v="McKesson Medical and Surgical Co."/>
    <x v="102"/>
    <n v="0"/>
    <m/>
    <s v="-"/>
    <d v="2012-09-11T00:00:00.000"/>
    <d v="2013-09-10T00:00:00.000"/>
    <n v="2013"/>
    <n v="9"/>
    <x v="11"/>
    <x v="1"/>
    <x v="0"/>
    <x v="0"/>
    <m/>
    <m/>
    <m/>
    <m/>
    <s v="Normal"/>
  </r>
  <r>
    <x v="2"/>
    <s v="Blue"/>
    <s v="None"/>
    <m/>
    <s v="HEALTH"/>
    <s v="B50002572"/>
    <s v="FTA-ABS Syphillis Test Kits"/>
    <s v="Alere North America, Inc."/>
    <x v="103"/>
    <n v="0"/>
    <m/>
    <s v="-"/>
    <d v="2012-09-17T00:00:00.000"/>
    <d v="2013-09-16T00:00:00.000"/>
    <n v="2013"/>
    <n v="9"/>
    <x v="11"/>
    <x v="1"/>
    <x v="0"/>
    <x v="0"/>
    <m/>
    <m/>
    <m/>
    <m/>
    <s v="Normal"/>
  </r>
  <r>
    <x v="2"/>
    <s v="Blue"/>
    <s v="None"/>
    <m/>
    <s v="HEALTH"/>
    <s v="06000"/>
    <s v="Epipens"/>
    <s v="R&amp;S Northeast, LLC"/>
    <x v="4"/>
    <n v="0"/>
    <m/>
    <s v="-"/>
    <d v="2012-09-18T00:00:00.000"/>
    <d v="2013-09-17T00:00:00.000"/>
    <n v="2013"/>
    <n v="9"/>
    <x v="11"/>
    <x v="1"/>
    <x v="0"/>
    <x v="0"/>
    <m/>
    <s v="Yes"/>
    <s v="Yes"/>
    <m/>
    <s v="Special"/>
  </r>
  <r>
    <x v="2"/>
    <s v="Blue"/>
    <s v="None"/>
    <s v="P521494"/>
    <s v="HEALTH"/>
    <s v="06000"/>
    <s v="Various Pre-labeled Medications (Antibiotics) HEALTH "/>
    <s v="Citizens Pharmacy"/>
    <x v="104"/>
    <n v="0"/>
    <m/>
    <s v="-"/>
    <d v="2012-09-25T00:00:00.000"/>
    <d v="2013-09-24T00:00:00.000"/>
    <n v="2013"/>
    <n v="9"/>
    <x v="11"/>
    <x v="1"/>
    <x v="0"/>
    <x v="0"/>
    <m/>
    <m/>
    <m/>
    <m/>
    <s v="Normal"/>
  </r>
  <r>
    <x v="2"/>
    <s v="Blue"/>
    <s v="None"/>
    <s v="P518013"/>
    <s v="HEALTH"/>
    <s v="B50002039"/>
    <s v="Courier Services (Health)"/>
    <s v="Falcon Express Transportation"/>
    <x v="105"/>
    <n v="0"/>
    <m/>
    <d v="2012-08-29T00:00:00.000"/>
    <d v="2012-10-01T00:00:00.000"/>
    <d v="2013-09-30T00:00:00.000"/>
    <n v="2013"/>
    <n v="9"/>
    <x v="11"/>
    <x v="1"/>
    <x v="0"/>
    <x v="0"/>
    <m/>
    <m/>
    <m/>
    <m/>
    <s v="Normal"/>
  </r>
  <r>
    <x v="2"/>
    <s v="Blue"/>
    <s v="None"/>
    <m/>
    <s v="HEALTH"/>
    <s v="06000"/>
    <s v="Non-Emergent Air Transportation Services (Health)"/>
    <s v="Center for Emergency Medicine, Stat Medevac"/>
    <x v="106"/>
    <n v="0"/>
    <m/>
    <d v="2012-09-19T00:00:00.000"/>
    <d v="2012-10-01T00:00:00.000"/>
    <d v="2013-09-30T00:00:00.000"/>
    <n v="2013"/>
    <n v="9"/>
    <x v="11"/>
    <x v="4"/>
    <x v="0"/>
    <x v="0"/>
    <m/>
    <m/>
    <m/>
    <m/>
    <s v="Normal"/>
  </r>
  <r>
    <x v="2"/>
    <s v="Blue"/>
    <s v="None"/>
    <s v="P517881"/>
    <s v="HEALTH"/>
    <s v="B50001977"/>
    <s v="Biomedical Waste Pickup and Disposal"/>
    <s v="Biomedical Waste Services, Inc."/>
    <x v="107"/>
    <n v="0"/>
    <m/>
    <d v="2012-09-19T00:00:00.000"/>
    <d v="2012-10-01T00:00:00.000"/>
    <d v="2013-09-30T00:00:00.000"/>
    <n v="2013"/>
    <n v="9"/>
    <x v="11"/>
    <x v="1"/>
    <x v="0"/>
    <x v="0"/>
    <m/>
    <m/>
    <m/>
    <m/>
    <s v="Normal"/>
  </r>
  <r>
    <x v="2"/>
    <s v="Blue"/>
    <s v="None"/>
    <s v="P511277"/>
    <s v="AGING"/>
    <s v="B50000570"/>
    <s v="Transport for Hooper Center (AGING)"/>
    <s v="S.T.A.R. Associates, Inc."/>
    <x v="108"/>
    <n v="0"/>
    <m/>
    <d v="2012-02-29T00:00:00.000"/>
    <d v="2008-10-01T00:00:00.000"/>
    <d v="2013-09-30T00:00:00.000"/>
    <n v="2013"/>
    <n v="9"/>
    <x v="11"/>
    <x v="0"/>
    <x v="0"/>
    <x v="0"/>
    <m/>
    <m/>
    <m/>
    <m/>
    <s v="Normal"/>
  </r>
  <r>
    <x v="2"/>
    <s v="Blue"/>
    <s v="None"/>
    <m/>
    <s v="AGING"/>
    <s v="B50002368"/>
    <s v="Furnish &amp; Deliver Incontinent Products &amp; Dressings "/>
    <s v="District Healthcare &amp; Janitorial Supply"/>
    <x v="109"/>
    <n v="0"/>
    <m/>
    <d v="2012-09-26T00:00:00.000"/>
    <d v="2012-10-01T00:00:00.000"/>
    <d v="2013-09-30T00:00:00.000"/>
    <n v="2013"/>
    <n v="9"/>
    <x v="11"/>
    <x v="4"/>
    <x v="0"/>
    <x v="0"/>
    <m/>
    <m/>
    <m/>
    <m/>
    <s v="Normal"/>
  </r>
  <r>
    <x v="2"/>
    <s v="Blue"/>
    <s v="None"/>
    <s v="P521605"/>
    <s v="HEALTH"/>
    <s v="07000"/>
    <s v="STD Program Assorted Gloves"/>
    <s v="Moore Medical, LLC"/>
    <x v="110"/>
    <n v="0"/>
    <m/>
    <s v="-"/>
    <d v="2012-10-04T00:00:00.000"/>
    <d v="2013-10-03T00:00:00.000"/>
    <n v="2013"/>
    <n v="10"/>
    <x v="12"/>
    <x v="1"/>
    <x v="0"/>
    <x v="0"/>
    <m/>
    <m/>
    <m/>
    <m/>
    <s v="Normal"/>
  </r>
  <r>
    <x v="2"/>
    <s v="Blue"/>
    <s v="None"/>
    <s v="P514911"/>
    <s v="HEALTH"/>
    <s v="B50001626"/>
    <s v="Various Medical Supplies (DHD DTD Clinic)"/>
    <s v="COLE MEDICAL INC"/>
    <x v="111"/>
    <n v="0"/>
    <m/>
    <d v="2012-09-26T00:00:00.000"/>
    <d v="2012-10-06T00:00:00.000"/>
    <d v="2013-10-05T00:00:00.000"/>
    <n v="2013"/>
    <n v="10"/>
    <x v="12"/>
    <x v="0"/>
    <x v="0"/>
    <x v="0"/>
    <m/>
    <m/>
    <m/>
    <m/>
    <s v="Normal"/>
  </r>
  <r>
    <x v="2"/>
    <s v="Blue"/>
    <s v="None"/>
    <s v="P521676"/>
    <s v="HEALTH"/>
    <s v="06000"/>
    <s v="Promotional Products"/>
    <s v="Branders.com, Inc"/>
    <x v="112"/>
    <n v="0"/>
    <m/>
    <s v="-"/>
    <d v="2012-10-18T00:00:00.000"/>
    <d v="2013-10-17T00:00:00.000"/>
    <n v="2013"/>
    <n v="10"/>
    <x v="12"/>
    <x v="1"/>
    <x v="0"/>
    <x v="0"/>
    <m/>
    <m/>
    <m/>
    <m/>
    <s v="Normal"/>
  </r>
  <r>
    <x v="2"/>
    <s v="Blue"/>
    <s v="None"/>
    <s v="P521664"/>
    <s v="HEALTH"/>
    <s v="B50002636"/>
    <s v="Rabies Vaccines"/>
    <s v="IS60, LLC"/>
    <x v="113"/>
    <n v="0"/>
    <m/>
    <s v="-"/>
    <d v="2012-10-18T00:00:00.000"/>
    <d v="2013-10-17T00:00:00.000"/>
    <n v="2013"/>
    <n v="10"/>
    <x v="12"/>
    <x v="2"/>
    <x v="0"/>
    <x v="0"/>
    <m/>
    <m/>
    <m/>
    <m/>
    <s v="Normal"/>
  </r>
  <r>
    <x v="2"/>
    <s v="Blue"/>
    <s v="None"/>
    <s v="P518331"/>
    <s v="HEALTH"/>
    <s v="B50002109"/>
    <s v="Epipen Auto Injectors"/>
    <s v="R&amp;S Northeast"/>
    <x v="114"/>
    <n v="0"/>
    <m/>
    <d v="2012-10-17T00:00:00.000"/>
    <d v="2012-10-19T00:00:00.000"/>
    <d v="2013-10-18T00:00:00.000"/>
    <n v="2013"/>
    <n v="10"/>
    <x v="12"/>
    <x v="3"/>
    <x v="0"/>
    <x v="0"/>
    <m/>
    <m/>
    <m/>
    <m/>
    <s v="Normal"/>
  </r>
  <r>
    <x v="2"/>
    <s v="Blue"/>
    <s v="None"/>
    <s v="P521722"/>
    <s v="HEALTH"/>
    <s v="07000"/>
    <s v="Clearview II Pregnancy Test Kits"/>
    <s v="Cole Medical, Inc."/>
    <x v="115"/>
    <n v="0"/>
    <m/>
    <s v="-"/>
    <d v="2012-10-22T00:00:00.000"/>
    <d v="2013-10-21T00:00:00.000"/>
    <n v="2013"/>
    <n v="10"/>
    <x v="12"/>
    <x v="2"/>
    <x v="0"/>
    <x v="0"/>
    <m/>
    <m/>
    <m/>
    <m/>
    <s v="Normal"/>
  </r>
  <r>
    <x v="2"/>
    <s v="Blue"/>
    <s v="None"/>
    <s v="P504667"/>
    <s v="HEALTH"/>
    <s v="B50000691"/>
    <s v="Gonorrhea Medicine Packets (Health)"/>
    <s v="Citizens Pharmacy"/>
    <x v="116"/>
    <n v="0"/>
    <m/>
    <d v="2012-10-10T00:00:00.000"/>
    <d v="2012-10-26T00:00:00.000"/>
    <d v="2013-10-25T00:00:00.000"/>
    <n v="2013"/>
    <n v="10"/>
    <x v="12"/>
    <x v="0"/>
    <x v="0"/>
    <x v="0"/>
    <m/>
    <m/>
    <m/>
    <m/>
    <s v="Normal"/>
  </r>
  <r>
    <x v="2"/>
    <s v="Blue"/>
    <s v="None"/>
    <s v="P515281"/>
    <s v="HEALTH"/>
    <s v="08000"/>
    <s v="Labeled Medications (Health)"/>
    <s v="Citizens Pharmacy"/>
    <x v="15"/>
    <n v="0"/>
    <m/>
    <d v="2012-10-31T00:00:00.000"/>
    <d v="2012-11-03T00:00:00.000"/>
    <d v="2013-11-02T00:00:00.000"/>
    <n v="2013"/>
    <n v="11"/>
    <x v="28"/>
    <x v="3"/>
    <x v="0"/>
    <x v="0"/>
    <m/>
    <m/>
    <m/>
    <m/>
    <s v="Normal"/>
  </r>
  <r>
    <x v="2"/>
    <s v="Blue"/>
    <s v="None"/>
    <s v="P515287"/>
    <s v="HEALTH"/>
    <s v="06000"/>
    <s v="Emergency Medical Technicians"/>
    <s v="Lifestar Response of Maryland, Inc."/>
    <x v="117"/>
    <n v="0"/>
    <m/>
    <d v="2012-10-31T00:00:00.000"/>
    <d v="2012-11-10T00:00:00.000"/>
    <d v="2013-11-09T00:00:00.000"/>
    <n v="2013"/>
    <n v="11"/>
    <x v="28"/>
    <x v="0"/>
    <x v="0"/>
    <x v="0"/>
    <m/>
    <m/>
    <m/>
    <s v="Yes"/>
    <s v="Special"/>
  </r>
  <r>
    <x v="2"/>
    <s v="Blue"/>
    <s v="None"/>
    <s v="P515328"/>
    <s v="HEALTH"/>
    <s v="B50001621"/>
    <s v="Assorted Syringes (HEALTH)"/>
    <s v="Moore Medical"/>
    <x v="118"/>
    <n v="0"/>
    <m/>
    <d v="2012-11-07T00:00:00.000"/>
    <d v="2012-11-10T00:00:00.000"/>
    <d v="2013-11-09T00:00:00.000"/>
    <n v="2013"/>
    <n v="11"/>
    <x v="28"/>
    <x v="0"/>
    <x v="0"/>
    <x v="0"/>
    <m/>
    <m/>
    <m/>
    <m/>
    <s v="Normal"/>
  </r>
  <r>
    <x v="2"/>
    <s v="Blue"/>
    <s v="None"/>
    <s v="P515419"/>
    <s v="HEALTH"/>
    <s v="06000"/>
    <s v="Clinical Supplies N/E"/>
    <s v="Point Defiance Aids Project/NASEN"/>
    <x v="119"/>
    <n v="0"/>
    <m/>
    <d v="2012-09-19T00:00:00.000"/>
    <d v="2012-11-10T00:00:00.000"/>
    <d v="2013-11-09T00:00:00.000"/>
    <n v="2013"/>
    <n v="11"/>
    <x v="28"/>
    <x v="0"/>
    <x v="0"/>
    <x v="0"/>
    <m/>
    <m/>
    <m/>
    <m/>
    <s v="Normal"/>
  </r>
  <r>
    <x v="2"/>
    <s v="Blue"/>
    <s v="None"/>
    <s v="P518869"/>
    <s v="HEALTH"/>
    <s v="B50001685"/>
    <s v="Nicotine Patches (Health)"/>
    <s v="Citizens Pharmacy"/>
    <x v="120"/>
    <n v="0"/>
    <m/>
    <d v="2012-10-24T00:00:00.000"/>
    <d v="2012-11-17T00:00:00.000"/>
    <d v="2013-11-16T00:00:00.000"/>
    <n v="2013"/>
    <n v="11"/>
    <x v="28"/>
    <x v="0"/>
    <x v="0"/>
    <x v="0"/>
    <m/>
    <m/>
    <m/>
    <m/>
    <s v="Normal"/>
  </r>
  <r>
    <x v="2"/>
    <s v="Blue"/>
    <s v="None"/>
    <s v="P521990"/>
    <s v="HEALTH"/>
    <s v="08000"/>
    <s v="Training Books and CD's"/>
    <s v="Bull Publishing"/>
    <x v="121"/>
    <n v="0"/>
    <m/>
    <s v="-"/>
    <d v="2012-12-01T00:00:00.000"/>
    <d v="2013-11-30T00:00:00.000"/>
    <n v="2013"/>
    <n v="11"/>
    <x v="28"/>
    <x v="1"/>
    <x v="0"/>
    <x v="0"/>
    <m/>
    <m/>
    <m/>
    <m/>
    <s v="Normal"/>
  </r>
  <r>
    <x v="2"/>
    <s v="Blue"/>
    <s v="None"/>
    <s v="P518803"/>
    <s v="HEALTH"/>
    <s v="B50002180"/>
    <s v="Medroxy AC"/>
    <s v="R&amp;S Northeast"/>
    <x v="122"/>
    <n v="0"/>
    <m/>
    <d v="2012-10-24T00:00:00.000"/>
    <d v="2012-12-01T00:00:00.000"/>
    <d v="2013-11-30T00:00:00.000"/>
    <n v="2013"/>
    <n v="11"/>
    <x v="28"/>
    <x v="1"/>
    <x v="0"/>
    <x v="0"/>
    <m/>
    <m/>
    <m/>
    <m/>
    <s v="Normal"/>
  </r>
  <r>
    <x v="2"/>
    <s v="Blue"/>
    <s v="None"/>
    <m/>
    <s v="HEALTH"/>
    <s v="08000"/>
    <s v="Paragard IUD"/>
    <s v="Teva Pharmaceuticals"/>
    <x v="123"/>
    <n v="0"/>
    <m/>
    <s v="-"/>
    <d v="2012-12-11T00:00:00.000"/>
    <d v="2013-12-10T00:00:00.000"/>
    <n v="2013"/>
    <n v="12"/>
    <x v="13"/>
    <x v="2"/>
    <x v="0"/>
    <x v="0"/>
    <m/>
    <m/>
    <m/>
    <m/>
    <s v="Normal"/>
  </r>
  <r>
    <x v="2"/>
    <s v="Blue"/>
    <s v="None"/>
    <s v="P519263"/>
    <s v="HEALTH"/>
    <s v="B50002125"/>
    <s v="Cytology Testing Services (Health)"/>
    <s v="Laboratory Corporation of American Holdings"/>
    <x v="124"/>
    <n v="0"/>
    <m/>
    <d v="2012-12-05T00:00:00.000"/>
    <d v="2013-01-01T00:00:00.000"/>
    <d v="2013-12-31T00:00:00.000"/>
    <n v="2013"/>
    <n v="12"/>
    <x v="13"/>
    <x v="2"/>
    <x v="0"/>
    <x v="0"/>
    <m/>
    <m/>
    <m/>
    <m/>
    <s v="Normal"/>
  </r>
  <r>
    <x v="2"/>
    <s v="Blue"/>
    <s v="None"/>
    <s v="P516168"/>
    <s v="HEALTH"/>
    <s v="07000"/>
    <s v="Bulk Foods"/>
    <s v="Eastern Food Service"/>
    <x v="125"/>
    <n v="0"/>
    <m/>
    <d v="2012-10-24T00:00:00.000"/>
    <d v="2012-12-31T00:00:00.000"/>
    <d v="2013-12-31T00:00:00.000"/>
    <n v="2013"/>
    <n v="12"/>
    <x v="13"/>
    <x v="0"/>
    <x v="0"/>
    <x v="0"/>
    <m/>
    <m/>
    <m/>
    <m/>
    <s v="Normal"/>
  </r>
  <r>
    <x v="2"/>
    <s v="Blue"/>
    <s v="None"/>
    <s v="P516091"/>
    <s v="ANIMAL CONTROL"/>
    <s v="B50001261"/>
    <s v="Janitorial Services (Animal Control) - 301 Stockholm Street"/>
    <s v="Steve's Cleaning Company"/>
    <x v="126"/>
    <n v="0"/>
    <m/>
    <d v="2012-12-19T00:00:00.000"/>
    <d v="2013-01-04T00:00:00.000"/>
    <d v="2014-01-03T00:00:00.000"/>
    <n v="2014"/>
    <n v="1"/>
    <x v="14"/>
    <x v="0"/>
    <x v="0"/>
    <x v="0"/>
    <m/>
    <m/>
    <m/>
    <m/>
    <s v="Normal"/>
  </r>
  <r>
    <x v="2"/>
    <s v="Blue"/>
    <s v="Green"/>
    <s v="P515640"/>
    <s v="HEALTH"/>
    <s v="B50001754"/>
    <s v="Uni-gold HIV test Kits (Health)"/>
    <s v="Products Unlimited"/>
    <x v="127"/>
    <n v="0"/>
    <m/>
    <d v="2012-11-21T00:00:00.000"/>
    <d v="2013-01-12T00:00:00.000"/>
    <d v="2014-01-11T00:00:00.000"/>
    <n v="2014"/>
    <n v="1"/>
    <x v="14"/>
    <x v="0"/>
    <x v="0"/>
    <x v="0"/>
    <m/>
    <m/>
    <m/>
    <m/>
    <s v="Normal"/>
  </r>
  <r>
    <x v="2"/>
    <s v="Blue"/>
    <s v="None"/>
    <m/>
    <s v="CITYWIDE"/>
    <s v="B50002733"/>
    <s v="Charter Bus Transportation Services"/>
    <s v="Woodlawn Motor Coach, inc."/>
    <x v="128"/>
    <n v="0"/>
    <m/>
    <d v="2013-01-16T00:00:00.000"/>
    <d v="2013-01-16T00:00:00.000"/>
    <d v="2014-01-15T00:00:00.000"/>
    <n v="2014"/>
    <n v="1"/>
    <x v="14"/>
    <x v="2"/>
    <x v="0"/>
    <x v="0"/>
    <m/>
    <m/>
    <m/>
    <m/>
    <s v="Normal"/>
  </r>
  <r>
    <x v="2"/>
    <s v="Blue"/>
    <s v="None"/>
    <s v="P516052"/>
    <s v="HEALTH"/>
    <s v="B50001278"/>
    <s v="Janitorial Services for HTYA (HEALTH)"/>
    <s v="SCS-Steve's Cleaning Service Inc."/>
    <x v="129"/>
    <n v="0"/>
    <m/>
    <d v="2012-12-19T00:00:00.000"/>
    <d v="2013-02-01T00:00:00.000"/>
    <d v="2014-01-31T00:00:00.000"/>
    <n v="2014"/>
    <n v="1"/>
    <x v="14"/>
    <x v="0"/>
    <x v="0"/>
    <x v="0"/>
    <m/>
    <m/>
    <m/>
    <m/>
    <s v="Normal"/>
  </r>
  <r>
    <x v="2"/>
    <s v="Blue"/>
    <s v="None"/>
    <m/>
    <s v="HEALTH"/>
    <s v="08000"/>
    <s v="Chlamydia Trachmatis Test Kits"/>
    <s v="Gen-Probe, Inc."/>
    <x v="130"/>
    <n v="0"/>
    <m/>
    <d v="2012-11-21T00:00:00.000"/>
    <d v="2013-02-17T00:00:00.000"/>
    <d v="2014-02-16T00:00:00.000"/>
    <n v="2014"/>
    <n v="2"/>
    <x v="29"/>
    <x v="1"/>
    <x v="0"/>
    <x v="0"/>
    <m/>
    <m/>
    <m/>
    <m/>
    <s v="Normal"/>
  </r>
  <r>
    <x v="2"/>
    <s v="Blue"/>
    <s v="None"/>
    <m/>
    <s v="CITYWIDE"/>
    <s v="B50002366"/>
    <s v="General Charter Transportation - Item# 1B (See Master Blanket)"/>
    <s v="Sivels Transportation Co."/>
    <x v="29"/>
    <n v="0"/>
    <m/>
    <d v="2012-09-19T00:00:00.000"/>
    <d v="2012-09-26T00:00:00.000"/>
    <d v="2014-09-25T00:00:00.0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1A &amp; 4A (See Master Blanket)"/>
    <s v="M.T. Hopkins Transportation"/>
    <x v="29"/>
    <n v="0"/>
    <m/>
    <d v="2012-09-19T00:00:00.000"/>
    <d v="2012-09-26T00:00:00.000"/>
    <d v="2014-09-25T00:00:00.000"/>
    <n v="2014"/>
    <n v="9"/>
    <x v="30"/>
    <x v="1"/>
    <x v="0"/>
    <x v="0"/>
    <m/>
    <m/>
    <m/>
    <s v="Yes"/>
    <s v="Special"/>
  </r>
  <r>
    <x v="2"/>
    <s v="Blue"/>
    <s v="None"/>
    <m/>
    <s v="CITYWIDE"/>
    <s v="B50002366"/>
    <s v="General Charter Transportation - Item# 3A, 5A &amp; 6A (See Master Blanket)"/>
    <s v="Just 4U Transit, LLC"/>
    <x v="29"/>
    <n v="0"/>
    <m/>
    <d v="2012-09-19T00:00:00.000"/>
    <d v="2012-09-26T00:00:00.000"/>
    <d v="2014-09-25T00:00:00.000"/>
    <n v="2014"/>
    <n v="9"/>
    <x v="30"/>
    <x v="1"/>
    <x v="0"/>
    <x v="0"/>
    <m/>
    <m/>
    <m/>
    <s v="Yes"/>
    <s v="Special"/>
  </r>
  <r>
    <x v="2"/>
    <s v="Blue"/>
    <s v="None"/>
    <s v="P515691"/>
    <s v="HEALTH"/>
    <s v="BP-06059"/>
    <s v="Medical Transportation - (Health)"/>
    <s v="Veolia Transportation"/>
    <x v="131"/>
    <n v="0"/>
    <m/>
    <d v="2010-12-15T00:00:00.000"/>
    <d v="2011-01-01T00:00:00.000"/>
    <d v="2015-12-31T00:00:00.000"/>
    <n v="2015"/>
    <n v="12"/>
    <x v="19"/>
    <x v="0"/>
    <x v="10"/>
    <x v="7"/>
    <m/>
    <m/>
    <m/>
    <m/>
    <s v="Normal"/>
  </r>
  <r>
    <x v="3"/>
    <s v="Blue"/>
    <s v="None"/>
    <s v="P520541"/>
    <s v="DGS"/>
    <s v="B50002423"/>
    <s v="Light (Duty) Maintenance Man for Animal Control"/>
    <s v="Associated Building Maintenance Co. Inc."/>
    <x v="132"/>
    <n v="0"/>
    <m/>
    <s v="-"/>
    <d v="2012-06-15T00:00:00.000"/>
    <d v="2013-06-14T00:00:00.000"/>
    <n v="2013"/>
    <n v="6"/>
    <x v="8"/>
    <x v="0"/>
    <x v="0"/>
    <x v="0"/>
    <m/>
    <m/>
    <m/>
    <m/>
    <s v="Normal"/>
  </r>
  <r>
    <x v="3"/>
    <s v="Blue"/>
    <s v="None"/>
    <s v="P521511"/>
    <s v="BCPD"/>
    <s v="08000"/>
    <s v="Maintenance for IAPro Blue Team Echancement"/>
    <s v="CI Technologies, Inc."/>
    <x v="133"/>
    <n v="0"/>
    <m/>
    <s v="-"/>
    <d v="2012-07-01T00:00:00.000"/>
    <d v="2013-06-30T00:00:00.000"/>
    <n v="2013"/>
    <n v="6"/>
    <x v="8"/>
    <x v="0"/>
    <x v="0"/>
    <x v="0"/>
    <m/>
    <m/>
    <m/>
    <m/>
    <s v="Normal"/>
  </r>
  <r>
    <x v="3"/>
    <s v="Blue"/>
    <s v="None"/>
    <s v="P520661"/>
    <s v="SHERIFF"/>
    <s v="B50002481"/>
    <s v="Uniforms for Sheriffs Dept."/>
    <s v="F.F. &amp; A Jacobs and Sons"/>
    <x v="134"/>
    <n v="0"/>
    <m/>
    <d v="2012-07-25T00:00:00.000"/>
    <d v="2012-07-25T00:00:00.000"/>
    <d v="2013-07-24T00:00:00.000"/>
    <n v="2013"/>
    <n v="7"/>
    <x v="9"/>
    <x v="0"/>
    <x v="0"/>
    <x v="0"/>
    <m/>
    <m/>
    <m/>
    <m/>
    <s v="Normal"/>
  </r>
  <r>
    <x v="3"/>
    <s v="Blue"/>
    <s v="None"/>
    <s v="P522069"/>
    <s v="DGS"/>
    <s v="08000"/>
    <s v="Billable Usage for Oce Printer"/>
    <s v="Oce"/>
    <x v="135"/>
    <n v="0"/>
    <m/>
    <s v="-"/>
    <d v="2012-08-01T00:00:00.000"/>
    <d v="2013-07-31T00:00:00.000"/>
    <n v="2013"/>
    <n v="7"/>
    <x v="9"/>
    <x v="0"/>
    <x v="0"/>
    <x v="0"/>
    <m/>
    <m/>
    <m/>
    <m/>
    <s v="Normal"/>
  </r>
  <r>
    <x v="3"/>
    <s v="Blue"/>
    <s v="None"/>
    <s v="P521297"/>
    <s v="BCPD"/>
    <s v="B50002583"/>
    <s v="Farrier Blacksmith Services for Large Horses"/>
    <s v="Chris Chaffman d/b/a Chaffman Farrier Services"/>
    <x v="136"/>
    <n v="0"/>
    <m/>
    <s v="-"/>
    <d v="2012-09-10T00:00:00.000"/>
    <d v="2013-09-09T00:00:00.000"/>
    <n v="2013"/>
    <n v="9"/>
    <x v="11"/>
    <x v="0"/>
    <x v="0"/>
    <x v="0"/>
    <m/>
    <m/>
    <m/>
    <m/>
    <s v="Normal"/>
  </r>
  <r>
    <x v="3"/>
    <s v="Blue"/>
    <s v="None"/>
    <s v="P521506"/>
    <s v="HEALTH &amp; MAYORS"/>
    <s v="Maryland State Contract Number 050B7800015"/>
    <s v="Translation Services (Written Translation Services)_x000a_Mayor's Office and Police Department"/>
    <s v="Schreiber Translations, Inc."/>
    <x v="137"/>
    <n v="0"/>
    <m/>
    <s v="-"/>
    <d v="2012-10-01T00:00:00.000"/>
    <d v="2013-09-30T00:00:00.000"/>
    <n v="2013"/>
    <n v="9"/>
    <x v="11"/>
    <x v="0"/>
    <x v="0"/>
    <x v="0"/>
    <m/>
    <m/>
    <m/>
    <m/>
    <s v="Normal"/>
  </r>
  <r>
    <x v="3"/>
    <s v="Blue"/>
    <s v="None"/>
    <s v="P521528"/>
    <s v="CITYWIDE"/>
    <s v="MD State Contract# 050B2400001"/>
    <s v="Foreign Language Interpretation and Translation Services"/>
    <s v="Language Line Services"/>
    <x v="4"/>
    <n v="0"/>
    <m/>
    <s v="-"/>
    <d v="2012-10-01T00:00:00.000"/>
    <d v="2013-09-30T00:00:00.000"/>
    <n v="2013"/>
    <n v="9"/>
    <x v="11"/>
    <x v="0"/>
    <x v="0"/>
    <x v="0"/>
    <m/>
    <m/>
    <m/>
    <m/>
    <s v="Normal"/>
  </r>
  <r>
    <x v="3"/>
    <s v="Blue"/>
    <s v="None"/>
    <s v="P521741"/>
    <s v="DGS"/>
    <s v="B50002657"/>
    <s v="Xerox Performance Bond Paper "/>
    <s v="Xerox Corporation"/>
    <x v="138"/>
    <n v="0"/>
    <m/>
    <s v="-"/>
    <d v="2012-10-11T00:00:00.000"/>
    <d v="2013-10-10T00:00:00.000"/>
    <n v="2013"/>
    <n v="10"/>
    <x v="12"/>
    <x v="1"/>
    <x v="0"/>
    <x v="0"/>
    <m/>
    <m/>
    <m/>
    <m/>
    <s v="Normal"/>
  </r>
  <r>
    <x v="3"/>
    <s v="Blue"/>
    <s v="None"/>
    <s v="P521804"/>
    <s v="CITYWIDE"/>
    <s v="06000"/>
    <s v="LexisNexis Investigative Databases"/>
    <s v="LexisNexis Risk Solutions, Inc."/>
    <x v="139"/>
    <n v="0"/>
    <m/>
    <d v="2012-10-24T00:00:00.000"/>
    <d v="2012-10-24T00:00:00.000"/>
    <d v="2013-10-23T00:00:00.000"/>
    <n v="2013"/>
    <n v="10"/>
    <x v="12"/>
    <x v="3"/>
    <x v="0"/>
    <x v="0"/>
    <m/>
    <m/>
    <m/>
    <m/>
    <s v="Normal"/>
  </r>
  <r>
    <x v="3"/>
    <s v="Blue"/>
    <s v="None"/>
    <s v="P521866"/>
    <s v="BCPD"/>
    <s v="B50002653"/>
    <s v="Horse Feed and Bedding"/>
    <s v="The Mill of Bel Air"/>
    <x v="140"/>
    <n v="0"/>
    <m/>
    <d v="2012-11-07T00:00:00.000"/>
    <d v="2012-11-07T00:00:00.000"/>
    <d v="2013-11-06T00:00:00.000"/>
    <n v="2013"/>
    <n v="11"/>
    <x v="28"/>
    <x v="1"/>
    <x v="0"/>
    <x v="0"/>
    <m/>
    <m/>
    <m/>
    <m/>
    <s v="Normal"/>
  </r>
  <r>
    <x v="3"/>
    <s v="Blue"/>
    <s v="None"/>
    <s v="P520619"/>
    <s v="SHERIFF"/>
    <s v="06000"/>
    <s v="X-Ray Machines including Installation, Training and Extended Warranty with Preventative Maintenance"/>
    <s v="Smiths Detection, Inc."/>
    <x v="141"/>
    <n v="0"/>
    <m/>
    <d v="2012-08-08T00:00:00.000"/>
    <d v="2012-08-08T00:00:00.000"/>
    <d v="2014-08-08T00:00:00.000"/>
    <n v="2014"/>
    <n v="8"/>
    <x v="31"/>
    <x v="1"/>
    <x v="0"/>
    <x v="0"/>
    <s v="Renewal Option on Maintenance."/>
    <m/>
    <m/>
    <m/>
    <s v="Normal"/>
  </r>
  <r>
    <x v="3"/>
    <s v="Blue"/>
    <s v="None"/>
    <s v="P522380"/>
    <s v="SHERIFF"/>
    <s v="BPO-001B3400005 (St of MD)"/>
    <s v="Mail Machine Lease"/>
    <s v="Shannon Business Systems, Inc."/>
    <x v="142"/>
    <n v="0"/>
    <m/>
    <d v="2013-01-09T00:00:00.000"/>
    <d v="2013-01-09T00:00:00.000"/>
    <d v="2018-01-08T00:00:00.000"/>
    <n v="2018"/>
    <n v="1"/>
    <x v="32"/>
    <x v="0"/>
    <x v="0"/>
    <x v="0"/>
    <m/>
    <m/>
    <m/>
    <m/>
    <s v="Normal"/>
  </r>
  <r>
    <x v="4"/>
    <s v="Green"/>
    <s v="Green"/>
    <s v="P513391"/>
    <s v="DGS"/>
    <s v="-"/>
    <s v="OEM Parts &amp; Service for Dixie Chopper Mowers (DGS)"/>
    <s v="Ceresville New Holland, Inc."/>
    <x v="143"/>
    <n v="0"/>
    <m/>
    <s v="-"/>
    <d v="2010-05-18T00:00:00.000"/>
    <d v="2012-05-17T00:00:00.000"/>
    <n v="2012"/>
    <n v="5"/>
    <x v="33"/>
    <x v="0"/>
    <x v="0"/>
    <x v="0"/>
    <s v="R610412- bid for this req. was cancelled."/>
    <m/>
    <m/>
    <m/>
    <s v="Normal"/>
  </r>
  <r>
    <x v="5"/>
    <s v="Blue"/>
    <s v="Green"/>
    <s v="P414346"/>
    <s v="BOP"/>
    <s v="RQ10-124129-40A (Co. of Fairfax, VA)"/>
    <s v="On-Line Auction Services -BOP REVENUE"/>
    <s v="The Public Group, LLC"/>
    <x v="144"/>
    <n v="0"/>
    <m/>
    <d v="2010-06-16T00:00:00.000"/>
    <d v="2010-07-01T00:00:00.000"/>
    <d v="2013-01-31T00:00:00.000"/>
    <n v="2013"/>
    <n v="1"/>
    <x v="3"/>
    <x v="1"/>
    <x v="0"/>
    <x v="0"/>
    <s v="1/30 BOE"/>
    <m/>
    <m/>
    <m/>
    <s v="Normal"/>
  </r>
  <r>
    <x v="5"/>
    <s v="Blue"/>
    <s v="Green"/>
    <s v="P516130"/>
    <s v="FINANCE"/>
    <s v="08000"/>
    <s v="Phaser Printer Warranties 837199-3 &amp;530683"/>
    <s v="Xerox, Inc."/>
    <x v="145"/>
    <n v="0"/>
    <m/>
    <s v="-"/>
    <d v="2012-03-15T00:00:00.000"/>
    <d v="2013-03-14T00:00:00.000"/>
    <n v="2013"/>
    <n v="3"/>
    <x v="5"/>
    <x v="0"/>
    <x v="0"/>
    <x v="0"/>
    <s v="Sole source evergreen - waiting on quote"/>
    <m/>
    <m/>
    <m/>
    <s v="Normal"/>
  </r>
  <r>
    <x v="5"/>
    <s v="Blue"/>
    <s v="Yellow"/>
    <s v="P519968"/>
    <s v="ELECTION"/>
    <s v="06000"/>
    <s v="Election Services"/>
    <s v="McAfee Election Services, inc."/>
    <x v="146"/>
    <n v="0"/>
    <m/>
    <d v="2012-05-23T00:00:00.000"/>
    <d v="2012-05-01T00:00:00.000"/>
    <d v="2013-04-30T00:00:00.000"/>
    <n v="2013"/>
    <n v="4"/>
    <x v="6"/>
    <x v="0"/>
    <x v="0"/>
    <x v="0"/>
    <s v="Not critical - no elections."/>
    <m/>
    <m/>
    <m/>
    <s v="Normal"/>
  </r>
  <r>
    <x v="5"/>
    <s v="Blue"/>
    <s v="Yellow"/>
    <s v="P502695"/>
    <s v="CITYWIDE"/>
    <s v="B50000403"/>
    <s v="Safety Shoes "/>
    <s v="Lehigh Outfitters, LLC"/>
    <x v="147"/>
    <n v="0"/>
    <m/>
    <d v="2012-03-14T00:00:00.000"/>
    <d v="2012-05-01T00:00:00.000"/>
    <d v="2013-04-30T00:00:00.000"/>
    <n v="2013"/>
    <n v="4"/>
    <x v="6"/>
    <x v="0"/>
    <x v="0"/>
    <x v="0"/>
    <s v="Bids due 2/13/13"/>
    <m/>
    <m/>
    <m/>
    <s v="Normal"/>
  </r>
  <r>
    <x v="5"/>
    <s v="Blue"/>
    <s v="Green"/>
    <s v="P513337"/>
    <s v="HR"/>
    <s v="B50001411"/>
    <s v="Microsoft Windows Training Manuals"/>
    <s v="Element K Corporation"/>
    <x v="148"/>
    <n v="0"/>
    <m/>
    <s v="-"/>
    <d v="2012-05-05T00:00:00.000"/>
    <d v="2013-05-04T00:00:00.000"/>
    <n v="2013"/>
    <n v="5"/>
    <x v="7"/>
    <x v="1"/>
    <x v="0"/>
    <x v="0"/>
    <s v="To be deleted when expires."/>
    <m/>
    <m/>
    <m/>
    <s v="Normal"/>
  </r>
  <r>
    <x v="5"/>
    <s v="Blue"/>
    <s v="None"/>
    <s v="P516958"/>
    <s v="HR"/>
    <s v="B50001855"/>
    <s v="Provide Background Investigative Services  (HR)"/>
    <s v="ACCUSOURCE, INC"/>
    <x v="149"/>
    <n v="0"/>
    <m/>
    <d v="2011-05-04T00:00:00.000"/>
    <d v="2011-06-04T00:00:00.000"/>
    <d v="2013-06-03T00:00:00.000"/>
    <n v="2013"/>
    <n v="6"/>
    <x v="8"/>
    <x v="2"/>
    <x v="0"/>
    <x v="0"/>
    <m/>
    <m/>
    <m/>
    <m/>
    <s v="Normal"/>
  </r>
  <r>
    <x v="5"/>
    <s v="Blue"/>
    <s v="None"/>
    <s v="P520464"/>
    <s v="TREASURY"/>
    <s v="08000"/>
    <s v="DB Lookup - Maintenance &amp; Support - Treasury"/>
    <s v="J&amp;B Software"/>
    <x v="150"/>
    <n v="0"/>
    <m/>
    <d v="2012-07-11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20779"/>
    <s v="FINANCE"/>
    <s v="08000"/>
    <s v="Cashier Windows Software Annual Maintenance (Finance) "/>
    <s v="N. Harris Computer Corporation d/b/a System Innovators, Inc."/>
    <x v="151"/>
    <n v="0"/>
    <m/>
    <d v="2012-07-11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20326"/>
    <s v="ELECTION"/>
    <s v="06000"/>
    <s v="Taxi Service for Elections"/>
    <s v="Yellow Cab Company, Inc."/>
    <x v="152"/>
    <n v="0"/>
    <m/>
    <d v="2012-05-29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17297"/>
    <s v="FINANCE"/>
    <s v="08000"/>
    <s v=" IVR System Upgrades, Support and Licenses (Finance)"/>
    <s v="Systems Integration, Inc."/>
    <x v="153"/>
    <n v="0"/>
    <m/>
    <d v="2012-06-20T00:00:00.000"/>
    <d v="2012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02546"/>
    <s v="FINANCE"/>
    <s v="B50000362"/>
    <s v="Banking/Safekeeping Services, Payroll Services and Online Payment Transfer Services"/>
    <s v="M &amp; T Bank"/>
    <x v="154"/>
    <n v="0"/>
    <m/>
    <d v="2012-06-20T00:00:00.000"/>
    <d v="2012-07-01T00:00:00.000"/>
    <d v="2013-06-30T00:00:00.000"/>
    <n v="2013"/>
    <n v="6"/>
    <x v="8"/>
    <x v="3"/>
    <x v="0"/>
    <x v="0"/>
    <m/>
    <m/>
    <m/>
    <m/>
    <s v="Normal"/>
  </r>
  <r>
    <x v="5"/>
    <s v="Blue"/>
    <s v="None"/>
    <s v="P517452 P517454"/>
    <s v="ELECTION"/>
    <s v="06000"/>
    <s v="Election Judge Training"/>
    <s v="University of Baltimore Schaefer Center"/>
    <x v="155"/>
    <n v="0"/>
    <m/>
    <d v="2012-06-06T00:00:00.000"/>
    <d v="2012-07-01T00:00:00.000"/>
    <d v="2013-06-30T00:00:00.000"/>
    <n v="2013"/>
    <n v="6"/>
    <x v="8"/>
    <x v="2"/>
    <x v="0"/>
    <x v="0"/>
    <m/>
    <m/>
    <m/>
    <m/>
    <s v="Normal"/>
  </r>
  <r>
    <x v="5"/>
    <s v="Blue"/>
    <s v="None"/>
    <s v="P517464"/>
    <s v="AGING"/>
    <s v="06000"/>
    <s v="Manage Taxi-Card Program - (Aging)"/>
    <s v="Creative Software Solutions, LLC"/>
    <x v="156"/>
    <n v="0"/>
    <m/>
    <d v="2012-06-06T00:00:00.000"/>
    <d v="2012-07-01T00:00:00.000"/>
    <d v="2013-06-30T00:00:00.000"/>
    <n v="2013"/>
    <n v="6"/>
    <x v="8"/>
    <x v="3"/>
    <x v="5"/>
    <x v="4"/>
    <m/>
    <m/>
    <m/>
    <m/>
    <s v="Normal"/>
  </r>
  <r>
    <x v="5"/>
    <s v="Blue"/>
    <s v="None"/>
    <s v="P511826"/>
    <s v="CITYWIDE"/>
    <s v="06000"/>
    <s v="Copier Equipment and Services"/>
    <s v="Xerox Corporation"/>
    <x v="157"/>
    <n v="0"/>
    <m/>
    <d v="2012-06-06T00:00:00.000"/>
    <d v="2012-07-01T00:00:00.000"/>
    <d v="2013-06-30T00:00:00.000"/>
    <n v="2013"/>
    <n v="6"/>
    <x v="8"/>
    <x v="0"/>
    <x v="11"/>
    <x v="0"/>
    <m/>
    <m/>
    <m/>
    <m/>
    <s v="Normal"/>
  </r>
  <r>
    <x v="5"/>
    <s v="Blue"/>
    <s v="None"/>
    <s v="P508517"/>
    <s v="CITYWIDE"/>
    <s v="B50001015"/>
    <s v="Armored Transport Services (Various)"/>
    <s v="Dunbar Armored, Inc."/>
    <x v="158"/>
    <n v="0"/>
    <m/>
    <d v="2012-06-06T00:00:00.000"/>
    <d v="2012-07-01T00:00:00.000"/>
    <d v="2013-06-30T00:00:00.000"/>
    <n v="2013"/>
    <n v="6"/>
    <x v="8"/>
    <x v="3"/>
    <x v="0"/>
    <x v="0"/>
    <m/>
    <m/>
    <m/>
    <m/>
    <s v="Normal"/>
  </r>
  <r>
    <x v="5"/>
    <s v="Blue"/>
    <s v="None"/>
    <s v="P517000"/>
    <s v="HR"/>
    <s v="B50001875"/>
    <s v="Administer Unemployment Insurance Program (HR)"/>
    <s v="Renaissance Unemployment Insurance Consultants, Inc."/>
    <x v="159"/>
    <n v="0"/>
    <m/>
    <d v="2011-05-11T00:00:00.000"/>
    <d v="2011-07-01T00:00:00.000"/>
    <d v="2013-06-30T00:00:00.000"/>
    <n v="2013"/>
    <n v="6"/>
    <x v="8"/>
    <x v="0"/>
    <x v="0"/>
    <x v="0"/>
    <m/>
    <m/>
    <m/>
    <m/>
    <s v="Normal"/>
  </r>
  <r>
    <x v="5"/>
    <s v="Blue"/>
    <s v="None"/>
    <s v="P514035 P517152"/>
    <s v="HR"/>
    <s v="B50001398"/>
    <s v="Actuarial Valuation Services for Post Employment Benefits (HR)"/>
    <s v="Hay Group, Inc."/>
    <x v="160"/>
    <n v="0"/>
    <m/>
    <d v="2010-06-30T00:00:00.000"/>
    <d v="2010-07-01T00:00:00.000"/>
    <d v="2013-06-30T00:00:00.000"/>
    <n v="2013"/>
    <n v="6"/>
    <x v="8"/>
    <x v="10"/>
    <x v="0"/>
    <x v="0"/>
    <m/>
    <m/>
    <m/>
    <m/>
    <s v="Normal"/>
  </r>
  <r>
    <x v="5"/>
    <s v="Blue"/>
    <s v="None"/>
    <s v="P514457"/>
    <s v="BAPS"/>
    <s v="08000"/>
    <s v="Cost Allocation Accounting Plan"/>
    <s v="Cost Plans Plus, LLC"/>
    <x v="161"/>
    <n v="0"/>
    <m/>
    <d v="2010-07-21T00:00:00.000"/>
    <d v="2011-07-18T00:00:00.000"/>
    <d v="2013-07-20T00:00:00.000"/>
    <n v="2013"/>
    <n v="7"/>
    <x v="9"/>
    <x v="3"/>
    <x v="0"/>
    <x v="0"/>
    <m/>
    <m/>
    <m/>
    <m/>
    <s v="Normal"/>
  </r>
  <r>
    <x v="5"/>
    <s v="Blue"/>
    <s v="None"/>
    <s v="P504519"/>
    <s v="FINANCE"/>
    <s v="B50000455"/>
    <s v="Provide 457 Deferred Compensation Consult. Serv.  (Finance)"/>
    <s v="Segal Advisors"/>
    <x v="162"/>
    <n v="0"/>
    <m/>
    <d v="2012-08-08T00:00:00.000"/>
    <d v="2012-09-01T00:00:00.000"/>
    <d v="2013-08-31T00:00:00.000"/>
    <n v="2013"/>
    <n v="8"/>
    <x v="10"/>
    <x v="3"/>
    <x v="0"/>
    <x v="0"/>
    <m/>
    <m/>
    <m/>
    <m/>
    <s v="Normal"/>
  </r>
  <r>
    <x v="5"/>
    <s v="Blue"/>
    <s v="None"/>
    <s v="P514556"/>
    <s v="HEALTH"/>
    <s v="B50001062"/>
    <s v="Men's HealthCare Outreach Program - Health"/>
    <s v="Manna House, Inc."/>
    <x v="163"/>
    <n v="0"/>
    <m/>
    <d v="2012-09-12T00:00:00.000"/>
    <d v="2012-09-16T00:00:00.000"/>
    <d v="2013-09-15T00:00:00.000"/>
    <n v="2013"/>
    <n v="9"/>
    <x v="11"/>
    <x v="3"/>
    <x v="3"/>
    <x v="1"/>
    <m/>
    <m/>
    <m/>
    <m/>
    <s v="Normal"/>
  </r>
  <r>
    <x v="5"/>
    <s v="Blue"/>
    <s v="None"/>
    <s v="P510326"/>
    <s v="FINANCE"/>
    <s v="B50001176"/>
    <s v="Driver Motor Vehicle Look Up"/>
    <s v="Data Ticket"/>
    <x v="164"/>
    <n v="0"/>
    <m/>
    <d v="2012-08-08T00:00:00.000"/>
    <d v="2012-10-01T00:00:00.000"/>
    <d v="2013-09-30T00:00:00.000"/>
    <n v="2013"/>
    <n v="9"/>
    <x v="11"/>
    <x v="3"/>
    <x v="0"/>
    <x v="0"/>
    <m/>
    <m/>
    <m/>
    <m/>
    <s v="Normal"/>
  </r>
  <r>
    <x v="5"/>
    <s v="Blue"/>
    <s v="None"/>
    <s v="P509740"/>
    <s v="RISK"/>
    <s v="08000"/>
    <s v="STARS Software Licenses (Finance, Risk Mgt.)"/>
    <s v="CS STARS, LLC"/>
    <x v="165"/>
    <n v="0"/>
    <m/>
    <d v="2012-09-12T00:00:00.000"/>
    <d v="2012-10-01T00:00:00.000"/>
    <d v="2013-09-30T00:00:00.000"/>
    <n v="2013"/>
    <n v="9"/>
    <x v="11"/>
    <x v="0"/>
    <x v="0"/>
    <x v="0"/>
    <m/>
    <m/>
    <m/>
    <m/>
    <s v="Normal"/>
  </r>
  <r>
    <x v="5"/>
    <s v="Blue"/>
    <s v="Green"/>
    <s v="P518383"/>
    <s v="CITY COUNCIL"/>
    <s v="08000"/>
    <s v="Legistar Matrix Disaster Recovery System, Support and Maintenance"/>
    <s v="Granicus, Inc."/>
    <x v="166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5"/>
    <s v="Blue"/>
    <s v="None"/>
    <s v="P515241"/>
    <s v="BBMR"/>
    <s v="B50000748"/>
    <s v="Baltimore City Planning Survey (BBMR)"/>
    <s v="Schaefer Center"/>
    <x v="167"/>
    <n v="0"/>
    <m/>
    <d v="2012-11-21T00:00:00.000"/>
    <d v="2012-11-26T00:00:00.000"/>
    <d v="2013-11-25T00:00:00.000"/>
    <n v="2013"/>
    <n v="11"/>
    <x v="28"/>
    <x v="0"/>
    <x v="3"/>
    <x v="1"/>
    <m/>
    <m/>
    <m/>
    <m/>
    <s v="Normal"/>
  </r>
  <r>
    <x v="5"/>
    <s v="Blue"/>
    <s v="None"/>
    <s v="P505498"/>
    <s v="TREASURY"/>
    <s v="B50000746"/>
    <s v="On-Line Tax Sale Auction Service  (Treasury)"/>
    <s v="Grant Street Group"/>
    <x v="168"/>
    <n v="0"/>
    <m/>
    <d v="2008-11-26T00:00:00.000"/>
    <d v="2008-11-26T00:00:00.000"/>
    <d v="2013-11-25T00:00:00.000"/>
    <n v="2013"/>
    <n v="11"/>
    <x v="28"/>
    <x v="10"/>
    <x v="0"/>
    <x v="0"/>
    <m/>
    <m/>
    <m/>
    <m/>
    <s v="Normal"/>
  </r>
  <r>
    <x v="5"/>
    <s v="Blue"/>
    <s v="None"/>
    <s v="P509184"/>
    <s v="FINANCE"/>
    <s v="B50001019"/>
    <s v="457 Deferred Compensation Plan Services (Finance)"/>
    <s v="Great-West Life &amp; Annuity Insurance"/>
    <x v="168"/>
    <n v="0"/>
    <m/>
    <d v="2012-10-17T00:00:00.000"/>
    <d v="2012-12-01T00:00:00.000"/>
    <d v="2013-11-30T00:00:00.000"/>
    <n v="2013"/>
    <n v="11"/>
    <x v="28"/>
    <x v="1"/>
    <x v="7"/>
    <x v="6"/>
    <m/>
    <m/>
    <m/>
    <m/>
    <s v="Normal"/>
  </r>
  <r>
    <x v="5"/>
    <s v="Blue"/>
    <s v="None"/>
    <s v="P515728"/>
    <s v="TREASURY"/>
    <s v="B50001674"/>
    <s v="Collection Delinquent Parking Fines, Fees &amp; Penalties (REVENUE)"/>
    <s v="Harris &amp; Harris, Ltd"/>
    <x v="168"/>
    <n v="0"/>
    <m/>
    <d v="2011-01-19T00:00:00.000"/>
    <d v="2010-12-08T00:00:00.000"/>
    <d v="2013-12-07T00:00:00.000"/>
    <n v="2013"/>
    <n v="12"/>
    <x v="13"/>
    <x v="1"/>
    <x v="5"/>
    <x v="2"/>
    <m/>
    <m/>
    <m/>
    <m/>
    <s v="Normal"/>
  </r>
  <r>
    <x v="5"/>
    <s v="Blue"/>
    <s v="None"/>
    <s v="P515705"/>
    <s v="FINANCE"/>
    <s v="08000"/>
    <s v="ICS System Upgrades, Support and Licenses (Finance) "/>
    <s v="Full Circle Solutions, Inc."/>
    <x v="169"/>
    <n v="0"/>
    <m/>
    <d v="2012-11-21T00:00:00.000"/>
    <d v="2013-01-01T00:00:00.000"/>
    <d v="2013-12-31T00:00:00.000"/>
    <n v="2013"/>
    <n v="12"/>
    <x v="13"/>
    <x v="0"/>
    <x v="0"/>
    <x v="0"/>
    <m/>
    <m/>
    <m/>
    <m/>
    <s v="Normal"/>
  </r>
  <r>
    <x v="5"/>
    <s v="Blue"/>
    <s v="None"/>
    <s v="P514473"/>
    <s v="HR"/>
    <s v="BP-08011"/>
    <s v="Workers Compensation Claims Administration (HR)"/>
    <s v="Key Risk Management"/>
    <x v="170"/>
    <n v="0"/>
    <m/>
    <d v="2012-09-12T00:00:00.000"/>
    <d v="2011-10-01T00:00:00.000"/>
    <d v="2013-12-31T00:00:00.000"/>
    <n v="2013"/>
    <n v="12"/>
    <x v="13"/>
    <x v="0"/>
    <x v="1"/>
    <x v="7"/>
    <m/>
    <m/>
    <m/>
    <m/>
    <s v="Normal"/>
  </r>
  <r>
    <x v="5"/>
    <s v="Blue"/>
    <s v="None"/>
    <s v="P511351"/>
    <s v="HEALTH"/>
    <s v="B50001173"/>
    <s v="Provide Non-Uniformed Armed Security Guards (Health Department)"/>
    <s v="Amazing Security and Investigations, LLC"/>
    <x v="171"/>
    <n v="0"/>
    <m/>
    <d v="2012-06-06T00:00:00.000"/>
    <d v="2011-01-01T00:00:00.000"/>
    <d v="2013-12-31T00:00:00.000"/>
    <n v="2013"/>
    <n v="12"/>
    <x v="13"/>
    <x v="11"/>
    <x v="0"/>
    <x v="0"/>
    <m/>
    <m/>
    <m/>
    <m/>
    <s v="Normal"/>
  </r>
  <r>
    <x v="5"/>
    <s v="Blue"/>
    <s v="Green"/>
    <s v="P510977"/>
    <s v="HR"/>
    <s v="B50000452"/>
    <s v="Health Maintenance Organization (HMO) (HR)"/>
    <s v="Aetna Health Holdings"/>
    <x v="172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8"/>
    <s v="HR"/>
    <s v="B50000452"/>
    <s v="Health Maintenance Organization POS)(HR)"/>
    <s v="Aetna Health Holdings"/>
    <x v="173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5"/>
    <s v="HR"/>
    <s v="B50000452"/>
    <s v="Health Maintenance Organization (HMO)   (HR)"/>
    <s v="Kaiser Permanente"/>
    <x v="174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4"/>
    <s v="HR"/>
    <s v="B50000452"/>
    <s v="Health Maintenance Organization (POS)   (HR)"/>
    <s v="United Healthcare"/>
    <x v="175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Green"/>
    <s v="P510971"/>
    <s v="HR"/>
    <s v="B50000452"/>
    <s v="Health Maintenance Organization (HMO)   (HR)"/>
    <s v="United Healthcare"/>
    <x v="176"/>
    <n v="0"/>
    <m/>
    <d v="2012-10-03T00:00:00.000"/>
    <d v="2013-01-01T00:00:00.000"/>
    <d v="2013-12-31T00:00:00.000"/>
    <n v="2013"/>
    <n v="12"/>
    <x v="13"/>
    <x v="0"/>
    <x v="12"/>
    <x v="8"/>
    <m/>
    <m/>
    <m/>
    <s v="Dummy PO thru City Dynamics"/>
    <s v="Special"/>
  </r>
  <r>
    <x v="5"/>
    <s v="Blue"/>
    <s v="None"/>
    <s v="P514090"/>
    <s v="HR"/>
    <s v="BP-07150"/>
    <s v="Prescription Drug Program (Employee) (HR)"/>
    <s v="Express Scripts, Inc."/>
    <x v="177"/>
    <n v="0"/>
    <m/>
    <d v="2012-12-05T00:00:00.000"/>
    <d v="2013-01-01T00:00:00.000"/>
    <d v="2013-12-31T00:00:00.000"/>
    <n v="2013"/>
    <n v="12"/>
    <x v="13"/>
    <x v="0"/>
    <x v="1"/>
    <x v="7"/>
    <m/>
    <m/>
    <m/>
    <s v="Dummy PO thru City Dynamics"/>
    <s v="Special"/>
  </r>
  <r>
    <x v="5"/>
    <s v="Blue"/>
    <s v="Green"/>
    <s v="P511275"/>
    <s v="HR"/>
    <s v="BP-07138"/>
    <s v="DHMO and DPPO Plan (Employee) (HR)"/>
    <s v="The Dental Network, Inc."/>
    <x v="178"/>
    <n v="0"/>
    <m/>
    <d v="2012-10-03T00:00:00.000"/>
    <d v="2013-01-01T00:00:00.000"/>
    <d v="2013-12-31T00:00:00.000"/>
    <n v="2013"/>
    <n v="12"/>
    <x v="13"/>
    <x v="0"/>
    <x v="1"/>
    <x v="7"/>
    <m/>
    <m/>
    <m/>
    <s v="Dummy PO thru City Dynamics"/>
    <s v="Special"/>
  </r>
  <r>
    <x v="5"/>
    <s v="Blue"/>
    <s v="Green"/>
    <s v="P511396"/>
    <s v="HR"/>
    <s v="BP-07194"/>
    <s v="PPO Medical Insurance (Employee) (HR)"/>
    <s v="Care First of Maryland, Inc."/>
    <x v="179"/>
    <n v="0"/>
    <m/>
    <d v="2012-10-03T00:00:00.000"/>
    <d v="2013-01-01T00:00:00.000"/>
    <d v="2013-12-31T00:00:00.000"/>
    <n v="2013"/>
    <n v="12"/>
    <x v="13"/>
    <x v="0"/>
    <x v="1"/>
    <x v="7"/>
    <m/>
    <m/>
    <m/>
    <m/>
    <s v="Normal"/>
  </r>
  <r>
    <x v="5"/>
    <s v="Blue"/>
    <s v="Green"/>
    <s v="P515422"/>
    <s v="HR"/>
    <s v="BP-07196"/>
    <s v="Behavioral Health Services (Employee) (HR)"/>
    <s v="Value Options"/>
    <x v="180"/>
    <n v="0"/>
    <m/>
    <d v="2012-10-03T00:00:00.000"/>
    <d v="2013-01-01T00:00:00.000"/>
    <d v="2013-12-31T00:00:00.000"/>
    <n v="2013"/>
    <n v="12"/>
    <x v="13"/>
    <x v="0"/>
    <x v="1"/>
    <x v="7"/>
    <m/>
    <m/>
    <m/>
    <m/>
    <s v="Normal"/>
  </r>
  <r>
    <x v="5"/>
    <s v="Blue"/>
    <s v="Red"/>
    <s v="P515952"/>
    <s v="HR"/>
    <s v="St of Oregon 107-1815-09"/>
    <s v="E-Recruitment Management Systems (HR)"/>
    <s v="GovernmentJobs.com, Inc. d/b/a NEOGOV"/>
    <x v="181"/>
    <n v="0"/>
    <m/>
    <d v="2012-12-05T00:00:00.000"/>
    <d v="2013-01-19T00:00:00.000"/>
    <d v="2014-01-18T00:00:00.000"/>
    <n v="2014"/>
    <n v="1"/>
    <x v="14"/>
    <x v="1"/>
    <x v="0"/>
    <x v="0"/>
    <m/>
    <m/>
    <m/>
    <m/>
    <s v="Normal"/>
  </r>
  <r>
    <x v="5"/>
    <s v="Blue"/>
    <s v="Yellow"/>
    <s v="P515943"/>
    <s v="TREASURY"/>
    <s v="B50000011"/>
    <s v="Credit Card Services (Treasury)"/>
    <s v="M&amp;T Bank"/>
    <x v="168"/>
    <n v="0"/>
    <m/>
    <d v="2012-12-05T00:00:00.000"/>
    <d v="2013-02-01T00:00:00.000"/>
    <d v="2014-01-31T00:00:00.000"/>
    <n v="2014"/>
    <n v="1"/>
    <x v="14"/>
    <x v="0"/>
    <x v="0"/>
    <x v="0"/>
    <m/>
    <m/>
    <m/>
    <m/>
    <s v="Normal"/>
  </r>
  <r>
    <x v="5"/>
    <s v="Blue"/>
    <s v="Yellow"/>
    <s v="P511403"/>
    <s v="TREASURY"/>
    <s v="B50001251"/>
    <s v="Parking Meter Coin Collection Service (Treasury)"/>
    <s v="Republic Parking Systems"/>
    <x v="182"/>
    <n v="0"/>
    <m/>
    <d v="2012-12-05T00:00:00.000"/>
    <d v="2013-02-01T00:00:00.000"/>
    <d v="2014-01-31T00:00:00.000"/>
    <n v="2014"/>
    <n v="1"/>
    <x v="14"/>
    <x v="12"/>
    <x v="0"/>
    <x v="0"/>
    <m/>
    <m/>
    <m/>
    <m/>
    <s v="Normal"/>
  </r>
  <r>
    <x v="5"/>
    <s v="Blue"/>
    <s v="None"/>
    <s v="P516283"/>
    <s v="HR"/>
    <s v="B50001832"/>
    <s v="E-Learning Management System"/>
    <s v="Blackboard, Inc."/>
    <x v="183"/>
    <n v="0"/>
    <m/>
    <d v="2011-02-23T00:00:00.000"/>
    <d v="2011-02-23T00:00:00.000"/>
    <d v="2014-02-22T00:00:00.000"/>
    <n v="2014"/>
    <n v="2"/>
    <x v="29"/>
    <x v="1"/>
    <x v="0"/>
    <x v="0"/>
    <m/>
    <m/>
    <m/>
    <m/>
    <s v="Normal"/>
  </r>
  <r>
    <x v="5"/>
    <s v="Blue"/>
    <s v="None"/>
    <s v="P517040"/>
    <s v="FINANCE"/>
    <s v="08000"/>
    <s v="Budget Book/annual Maintenance and Setup Service"/>
    <s v="Finite Matters, LTD"/>
    <x v="4"/>
    <n v="0"/>
    <m/>
    <d v="2011-05-25T00:00:00.000"/>
    <d v="2011-06-01T00:00:00.000"/>
    <d v="2014-05-31T00:00:00.000"/>
    <n v="2014"/>
    <n v="5"/>
    <x v="16"/>
    <x v="0"/>
    <x v="0"/>
    <x v="0"/>
    <m/>
    <m/>
    <m/>
    <m/>
    <s v="Normal"/>
  </r>
  <r>
    <x v="5"/>
    <s v="Blue"/>
    <s v="None"/>
    <s v="P517521"/>
    <s v="RISK"/>
    <s v="B50001962"/>
    <s v="School Bus and General Liability Claim Services"/>
    <s v="Johns Eastern Company, Inc"/>
    <x v="184"/>
    <n v="0"/>
    <m/>
    <d v="2011-06-29T00:00:00.000"/>
    <d v="2011-07-01T00:00:00.000"/>
    <d v="2014-06-30T00:00:00.000"/>
    <n v="2014"/>
    <n v="6"/>
    <x v="34"/>
    <x v="1"/>
    <x v="0"/>
    <x v="0"/>
    <m/>
    <m/>
    <m/>
    <m/>
    <s v="Normal"/>
  </r>
  <r>
    <x v="5"/>
    <s v="Blue"/>
    <s v="None"/>
    <s v="P508321"/>
    <s v="BOP"/>
    <s v="B50000757"/>
    <s v="Small Purchase Credit Card- BOP"/>
    <s v="PNC Bank"/>
    <x v="168"/>
    <n v="0"/>
    <m/>
    <d v="2009-06-10T00:00:00.000"/>
    <d v="2009-07-01T00:00:00.000"/>
    <d v="2014-06-30T00:00:00.000"/>
    <n v="2014"/>
    <n v="6"/>
    <x v="34"/>
    <x v="0"/>
    <x v="0"/>
    <x v="0"/>
    <m/>
    <m/>
    <m/>
    <m/>
    <s v="Normal"/>
  </r>
  <r>
    <x v="5"/>
    <s v="Blue"/>
    <s v="None"/>
    <s v="P513990"/>
    <s v="HR"/>
    <s v="BP-05160"/>
    <s v="Actuarial Services for Employees and Retirees Benefits Programs - (HR)"/>
    <s v="Aon Consulting"/>
    <x v="185"/>
    <n v="0"/>
    <m/>
    <d v="2012-10-03T00:00:00.000"/>
    <d v="2012-07-27T00:00:00.000"/>
    <d v="2014-07-26T00:00:00.000"/>
    <n v="2014"/>
    <n v="7"/>
    <x v="35"/>
    <x v="0"/>
    <x v="1"/>
    <x v="7"/>
    <m/>
    <m/>
    <m/>
    <m/>
    <s v="Normal"/>
  </r>
  <r>
    <x v="5"/>
    <s v="Blue"/>
    <s v="None"/>
    <s v="P517849"/>
    <s v="FINANCE"/>
    <s v="B50002010"/>
    <s v="Typeset City Comprehensive Annual Financial Report (CAFR)"/>
    <s v="Anne Crewell Graphic Design LLC"/>
    <x v="186"/>
    <n v="0"/>
    <m/>
    <d v="2011-08-10T00:00:00.000"/>
    <d v="2011-08-10T00:00:00.000"/>
    <d v="2014-08-09T00:00:00.000"/>
    <n v="2014"/>
    <n v="8"/>
    <x v="31"/>
    <x v="1"/>
    <x v="0"/>
    <x v="0"/>
    <m/>
    <m/>
    <m/>
    <m/>
    <s v="Normal"/>
  </r>
  <r>
    <x v="5"/>
    <s v="Blue"/>
    <s v="None"/>
    <s v="P510567"/>
    <s v="DHCD &amp; FINANCE"/>
    <s v="B50001175"/>
    <s v="Provide Loan Servicing (DHCD and FINANCE)"/>
    <s v="AmeriNational Community Services, Inc."/>
    <x v="187"/>
    <n v="0"/>
    <m/>
    <d v="2009-09-30T00:00:00.000"/>
    <d v="2009-10-01T00:00:00.000"/>
    <d v="2014-09-30T00:00:00.000"/>
    <n v="2014"/>
    <n v="9"/>
    <x v="30"/>
    <x v="13"/>
    <x v="0"/>
    <x v="0"/>
    <m/>
    <m/>
    <m/>
    <m/>
    <s v="Normal"/>
  </r>
  <r>
    <x v="5"/>
    <s v="Blue"/>
    <s v="None"/>
    <m/>
    <s v="HR"/>
    <s v="B50002313"/>
    <s v="Police Exam Consultant Services"/>
    <s v="Industrial Organizational Solutions, Inc"/>
    <x v="188"/>
    <n v="0"/>
    <m/>
    <d v="2012-06-06T00:00:00.000"/>
    <d v="2012-11-01T00:00:00.000"/>
    <d v="2014-10-31T00:00:00.000"/>
    <n v="2014"/>
    <n v="10"/>
    <x v="36"/>
    <x v="10"/>
    <x v="0"/>
    <x v="0"/>
    <m/>
    <m/>
    <m/>
    <m/>
    <s v="Normal"/>
  </r>
  <r>
    <x v="5"/>
    <s v="Blue"/>
    <s v="None"/>
    <m/>
    <s v="TREASURY"/>
    <s v="B50002524"/>
    <s v="Lock Box Service (Treasury)"/>
    <s v="Merkle Response Services"/>
    <x v="189"/>
    <n v="0"/>
    <m/>
    <d v="2012-10-24T00:00:00.000"/>
    <d v="2012-12-05T00:00:00.000"/>
    <d v="2014-12-04T00:00:00.000"/>
    <n v="2014"/>
    <n v="12"/>
    <x v="37"/>
    <x v="2"/>
    <x v="0"/>
    <x v="0"/>
    <m/>
    <m/>
    <m/>
    <m/>
    <s v="Normal"/>
  </r>
  <r>
    <x v="5"/>
    <s v="Blue"/>
    <s v="None"/>
    <s v="P505719"/>
    <s v="HEALTH"/>
    <s v="B50000759"/>
    <s v="Laboratory Services - Lead Testing  (Health)"/>
    <s v="Schneider Laboratories, Inc."/>
    <x v="190"/>
    <n v="0"/>
    <m/>
    <d v="2012-10-17T00:00:00.000"/>
    <d v="2012-12-10T00:00:00.000"/>
    <d v="2014-12-09T00:00:00.000"/>
    <n v="2014"/>
    <n v="12"/>
    <x v="37"/>
    <x v="0"/>
    <x v="0"/>
    <x v="0"/>
    <m/>
    <m/>
    <m/>
    <m/>
    <s v="Normal"/>
  </r>
  <r>
    <x v="5"/>
    <s v="Blue"/>
    <s v="None"/>
    <s v="P518986"/>
    <s v="BOP"/>
    <s v="B50002157"/>
    <s v="Auctions Services (BOP)"/>
    <s v="Express Auction Inc."/>
    <x v="144"/>
    <n v="0"/>
    <m/>
    <d v="2011-12-14T00:00:00.000"/>
    <d v="2012-01-01T00:00:00.000"/>
    <d v="2014-12-31T00:00:00.000"/>
    <n v="2014"/>
    <n v="12"/>
    <x v="37"/>
    <x v="1"/>
    <x v="0"/>
    <x v="0"/>
    <m/>
    <m/>
    <m/>
    <m/>
    <s v="Normal"/>
  </r>
  <r>
    <x v="5"/>
    <s v="Blue"/>
    <s v="None"/>
    <s v="P517852"/>
    <s v="HR"/>
    <s v="B50001893"/>
    <s v="Life and Accidental Death and Dismemberment Insurance - Employees and Retirees"/>
    <s v="Minnesota Life Insurance Company"/>
    <x v="191"/>
    <n v="0"/>
    <m/>
    <d v="2012-09-26T00:00:00.000"/>
    <d v="2011-09-01T00:00:00.000"/>
    <d v="2014-12-31T00:00:00.000"/>
    <n v="2014"/>
    <n v="12"/>
    <x v="37"/>
    <x v="1"/>
    <x v="13"/>
    <x v="9"/>
    <m/>
    <m/>
    <m/>
    <m/>
    <s v="Normal"/>
  </r>
  <r>
    <x v="5"/>
    <s v="Blue"/>
    <s v="None"/>
    <s v="P515773"/>
    <s v="HR"/>
    <s v="B50001347"/>
    <s v="Occupational Health Clinical Services (HR)  "/>
    <s v="Mercy Medical Center"/>
    <x v="192"/>
    <n v="0"/>
    <m/>
    <d v="2010-11-24T00:00:00.000"/>
    <d v="2011-01-03T00:00:00.000"/>
    <d v="2015-01-02T00:00:00.000"/>
    <n v="2015"/>
    <n v="1"/>
    <x v="38"/>
    <x v="14"/>
    <x v="3"/>
    <x v="8"/>
    <m/>
    <m/>
    <m/>
    <m/>
    <s v="Normal"/>
  </r>
  <r>
    <x v="5"/>
    <s v="Blue"/>
    <s v="None"/>
    <s v="P519341"/>
    <s v="CITYWIDE"/>
    <s v="B50001886"/>
    <s v="Vehicle Leasing"/>
    <s v="Acme Auto Leasing, LLC"/>
    <x v="193"/>
    <n v="0"/>
    <m/>
    <d v="2012-01-18T00:00:00.000"/>
    <d v="2012-01-25T00:00:00.000"/>
    <d v="2015-01-24T00:00:00.000"/>
    <n v="2015"/>
    <n v="1"/>
    <x v="38"/>
    <x v="10"/>
    <x v="0"/>
    <x v="0"/>
    <m/>
    <m/>
    <m/>
    <m/>
    <s v="Normal"/>
  </r>
  <r>
    <x v="5"/>
    <s v="Blue"/>
    <s v="None"/>
    <s v="P519345"/>
    <s v="CITYWIDE"/>
    <s v="B50001886"/>
    <s v="Vehicle Leasing"/>
    <s v="HRAL, LLC"/>
    <x v="193"/>
    <n v="0"/>
    <m/>
    <d v="2012-01-18T00:00:00.000"/>
    <d v="2012-01-25T00:00:00.000"/>
    <d v="2015-01-24T00:00:00.000"/>
    <n v="2015"/>
    <n v="1"/>
    <x v="38"/>
    <x v="10"/>
    <x v="0"/>
    <x v="0"/>
    <m/>
    <m/>
    <m/>
    <m/>
    <s v="Normal"/>
  </r>
  <r>
    <x v="5"/>
    <s v="Blue"/>
    <s v="None"/>
    <s v="P519383"/>
    <s v="BBMR"/>
    <s v="B50002146"/>
    <s v="Integrated Financial Budget System"/>
    <s v="Neubrain, Inc."/>
    <x v="194"/>
    <n v="0"/>
    <m/>
    <d v="2012-02-01T00:00:00.000"/>
    <d v="2012-02-01T00:00:00.000"/>
    <d v="2015-01-31T00:00:00.000"/>
    <n v="2015"/>
    <n v="1"/>
    <x v="38"/>
    <x v="15"/>
    <x v="5"/>
    <x v="9"/>
    <m/>
    <m/>
    <m/>
    <m/>
    <s v="Normal"/>
  </r>
  <r>
    <x v="5"/>
    <s v="Blue"/>
    <s v="None"/>
    <s v="P514123"/>
    <s v="FINANCE"/>
    <s v="B50000817"/>
    <s v="Insurance Broker of Record Services (Finance)"/>
    <s v="Willis of Maryland, Inc."/>
    <x v="195"/>
    <n v="0"/>
    <m/>
    <d v="2012-01-25T00:00:00.000"/>
    <d v="2012-02-04T00:00:00.000"/>
    <d v="2015-02-03T00:00:00.000"/>
    <n v="2015"/>
    <n v="2"/>
    <x v="39"/>
    <x v="6"/>
    <x v="0"/>
    <x v="0"/>
    <m/>
    <m/>
    <m/>
    <m/>
    <s v="Normal"/>
  </r>
  <r>
    <x v="5"/>
    <s v="Blue"/>
    <s v="None"/>
    <s v="P519895"/>
    <s v="FINANCE"/>
    <s v="NJPA013006 (National Joint Powers Alliance Co-op)"/>
    <s v="Personal Property Billing System"/>
    <s v="Tyler Technologies, Inc."/>
    <x v="196"/>
    <n v="0"/>
    <m/>
    <d v="2012-03-14T00:00:00.000"/>
    <d v="2012-04-01T00:00:00.000"/>
    <d v="2015-03-31T00:00:00.000"/>
    <n v="2015"/>
    <n v="3"/>
    <x v="17"/>
    <x v="6"/>
    <x v="0"/>
    <x v="0"/>
    <m/>
    <m/>
    <m/>
    <m/>
    <s v="Normal"/>
  </r>
  <r>
    <x v="5"/>
    <s v="Blue"/>
    <s v="None"/>
    <s v="P513300"/>
    <s v="BOP"/>
    <s v="BP-05135"/>
    <s v="Vending Services (Coin-Operated Cold Beverage) REVENUE"/>
    <s v="Aramark Refreshment Services, Inc."/>
    <x v="57"/>
    <n v="0"/>
    <m/>
    <d v="2010-05-05T00:00:00.000"/>
    <d v="2010-05-11T00:00:00.000"/>
    <d v="2015-05-10T00:00:00.000"/>
    <n v="2015"/>
    <n v="5"/>
    <x v="40"/>
    <x v="0"/>
    <x v="0"/>
    <x v="0"/>
    <m/>
    <m/>
    <m/>
    <m/>
    <s v="Normal"/>
  </r>
  <r>
    <x v="5"/>
    <s v="Blue"/>
    <s v="None"/>
    <m/>
    <s v="CITYWIDE"/>
    <s v="B50002312"/>
    <s v="Unarmed Uniformed Security Guard Services"/>
    <s v="Abacus Corporation"/>
    <x v="197"/>
    <n v="0"/>
    <m/>
    <d v="2012-06-06T00:00:00.000"/>
    <d v="2012-07-01T00:00:00.000"/>
    <d v="2015-06-30T00:00:00.000"/>
    <n v="2015"/>
    <n v="6"/>
    <x v="18"/>
    <x v="1"/>
    <x v="14"/>
    <x v="0"/>
    <m/>
    <m/>
    <m/>
    <m/>
    <s v="Normal"/>
  </r>
  <r>
    <x v="5"/>
    <s v="Blue"/>
    <s v="None"/>
    <s v="P517582"/>
    <s v="HR"/>
    <s v="08000"/>
    <s v="Automatic Data Processing Human Resources System Licensing"/>
    <s v="ADP, Inc."/>
    <x v="198"/>
    <n v="0"/>
    <m/>
    <d v="2012-06-20T00:00:00.000"/>
    <d v="2011-07-13T00:00:00.000"/>
    <d v="2015-06-30T00:00:00.000"/>
    <n v="2015"/>
    <n v="6"/>
    <x v="18"/>
    <x v="0"/>
    <x v="0"/>
    <x v="0"/>
    <m/>
    <m/>
    <m/>
    <m/>
    <s v="Normal"/>
  </r>
  <r>
    <x v="5"/>
    <s v="Blue"/>
    <s v="None"/>
    <s v="P517569"/>
    <s v="FINANCE"/>
    <s v="08000"/>
    <s v="Human Resource Information, E-Time/Payroll License (Finance)"/>
    <s v="ADP, Inc."/>
    <x v="199"/>
    <n v="0"/>
    <m/>
    <d v="2012-09-26T00:00:00.000"/>
    <d v="2012-07-01T00:00:00.000"/>
    <d v="2015-06-30T00:00:00.000"/>
    <n v="2015"/>
    <n v="6"/>
    <x v="18"/>
    <x v="0"/>
    <x v="0"/>
    <x v="0"/>
    <m/>
    <m/>
    <m/>
    <m/>
    <s v="Normal"/>
  </r>
  <r>
    <x v="5"/>
    <s v="Blue"/>
    <s v="None"/>
    <s v="P514393"/>
    <s v="BOP"/>
    <s v="BP-06015"/>
    <s v="Vending Services (Coin-Operated Snack) REVENUE"/>
    <s v="Canteen Vending Services"/>
    <x v="200"/>
    <n v="0"/>
    <m/>
    <d v="2010-08-11T00:00:00.000"/>
    <d v="2010-08-31T00:00:00.000"/>
    <d v="2015-08-31T00:00:00.000"/>
    <n v="2015"/>
    <n v="8"/>
    <x v="27"/>
    <x v="0"/>
    <x v="15"/>
    <x v="10"/>
    <m/>
    <m/>
    <m/>
    <m/>
    <s v="Normal"/>
  </r>
  <r>
    <x v="5"/>
    <s v="Blue"/>
    <s v="None"/>
    <m/>
    <s v="FINANCE"/>
    <s v="08000"/>
    <s v="Integration of new functions for Integrated Collection system (ICS)"/>
    <s v="Full Circle Solutions, Inc."/>
    <x v="201"/>
    <n v="0"/>
    <m/>
    <d v="2012-12-19T00:00:00.000"/>
    <d v="2012-12-12T00:00:00.000"/>
    <d v="2015-12-11T00:00:00.000"/>
    <n v="2015"/>
    <n v="12"/>
    <x v="19"/>
    <x v="0"/>
    <x v="0"/>
    <x v="0"/>
    <m/>
    <m/>
    <m/>
    <m/>
    <s v="Normal"/>
  </r>
  <r>
    <x v="5"/>
    <s v="Blue"/>
    <s v="None"/>
    <s v="P517147"/>
    <s v="FINANCE"/>
    <s v="B50001847"/>
    <s v="Audit Financial Statements "/>
    <s v="KPMG, LLP"/>
    <x v="202"/>
    <n v="0"/>
    <m/>
    <d v="2012-10-17T00:00:00.000"/>
    <d v="2011-04-27T00:00:00.000"/>
    <d v="2016-04-26T00:00:00.000"/>
    <n v="2016"/>
    <n v="4"/>
    <x v="41"/>
    <x v="0"/>
    <x v="0"/>
    <x v="0"/>
    <m/>
    <m/>
    <m/>
    <m/>
    <s v="Normal"/>
  </r>
  <r>
    <x v="5"/>
    <s v="Blue"/>
    <s v="None"/>
    <m/>
    <s v="FINANCE"/>
    <s v="MD1B7900227"/>
    <s v="Mailroom Equipment"/>
    <s v="Pitney Bowes Global financial Services, LLC"/>
    <x v="203"/>
    <n v="0"/>
    <m/>
    <d v="2012-05-23T00:00:00.000"/>
    <d v="2012-07-01T00:00:00.000"/>
    <d v="2017-06-30T00:00:00.000"/>
    <n v="2017"/>
    <n v="6"/>
    <x v="42"/>
    <x v="0"/>
    <x v="0"/>
    <x v="0"/>
    <m/>
    <m/>
    <m/>
    <m/>
    <s v="Normal"/>
  </r>
  <r>
    <x v="5"/>
    <s v="Blue"/>
    <s v="None"/>
    <s v="P519966"/>
    <s v="ELECTION"/>
    <s v="06000"/>
    <s v="Lease Pitney Bowes Postage Machine"/>
    <s v="Pitney Bowes Global financial Services, LLC"/>
    <x v="204"/>
    <n v="0"/>
    <m/>
    <d v="2012-04-18T00:00:00.000"/>
    <d v="2012-07-01T00:00:00.000"/>
    <d v="2017-06-30T00:00:00.000"/>
    <n v="2017"/>
    <n v="6"/>
    <x v="42"/>
    <x v="0"/>
    <x v="0"/>
    <x v="0"/>
    <m/>
    <m/>
    <m/>
    <m/>
    <s v="Normal"/>
  </r>
  <r>
    <x v="5"/>
    <s v="Blue"/>
    <s v="None"/>
    <s v="P517561"/>
    <s v="BAPS"/>
    <s v="BP-07105"/>
    <s v="Local Government Integrated Financial Systems (Finance)"/>
    <s v="McGladrey, LLP"/>
    <x v="205"/>
    <n v="0"/>
    <m/>
    <d v="2013-01-09T00:00:00.000"/>
    <d v="2012-10-03T00:00:00.000"/>
    <d v="2017-10-02T00:00:00.000"/>
    <n v="2017"/>
    <n v="10"/>
    <x v="43"/>
    <x v="0"/>
    <x v="5"/>
    <x v="9"/>
    <m/>
    <m/>
    <m/>
    <m/>
    <s v="Normal"/>
  </r>
  <r>
    <x v="5"/>
    <s v="Blue"/>
    <s v="None"/>
    <s v="-"/>
    <s v="ARENA"/>
    <s v="B50002463"/>
    <s v="Baltimore Arena title Sponsorship, Advertising, Manage and Operate"/>
    <s v="SMG"/>
    <x v="144"/>
    <n v="0"/>
    <m/>
    <d v="2012-12-19T00:00:00.000"/>
    <d v="2013-01-01T00:00:00.000"/>
    <d v="2017-12-31T00:00:00.000"/>
    <n v="2017"/>
    <n v="12"/>
    <x v="26"/>
    <x v="15"/>
    <x v="2"/>
    <x v="2"/>
    <m/>
    <m/>
    <m/>
    <s v="Dummy PO thru City Dynamics"/>
    <s v="Special"/>
  </r>
  <r>
    <x v="6"/>
    <s v="Blue"/>
    <s v="Green"/>
    <s v="Various"/>
    <s v="DHCD"/>
    <s v="06000"/>
    <s v="Milk Delivery for Childcare Centers"/>
    <s v="Cloverland Farms"/>
    <x v="206"/>
    <n v="0"/>
    <m/>
    <s v="-"/>
    <d v="2011-12-01T00:00:00.000"/>
    <d v="2012-11-30T00:00:00.000"/>
    <n v="2012"/>
    <n v="11"/>
    <x v="1"/>
    <x v="0"/>
    <x v="0"/>
    <x v="0"/>
    <s v="To be deleted - covered by Open Market"/>
    <m/>
    <m/>
    <m/>
    <s v="Normal"/>
  </r>
  <r>
    <x v="6"/>
    <s v="Blue"/>
    <s v="Green"/>
    <s v="P519091"/>
    <s v="LIBRARY"/>
    <s v="08000"/>
    <s v="Annual Renewal of Sam's Software"/>
    <s v="Comprise Technology, Inc."/>
    <x v="207"/>
    <n v="0"/>
    <m/>
    <d v="2012-01-11T00:00:00.000"/>
    <d v="2012-02-01T00:00:00.000"/>
    <d v="2013-01-31T00:00:00.000"/>
    <n v="2013"/>
    <n v="1"/>
    <x v="3"/>
    <x v="2"/>
    <x v="0"/>
    <x v="0"/>
    <s v="Library Issue - BOE Letter for 1/23/13"/>
    <m/>
    <m/>
    <m/>
    <s v="Normal"/>
  </r>
  <r>
    <x v="6"/>
    <s v="Blue"/>
    <s v="Green"/>
    <s v="P516452"/>
    <s v="DHCD"/>
    <s v="B50001842"/>
    <s v="Janitorial Services -501 N. Athol Ave (DHCD)"/>
    <s v="Sparkle &amp; Shine Janitorial Service"/>
    <x v="208"/>
    <n v="0"/>
    <m/>
    <s v="-"/>
    <d v="2012-04-01T00:00:00.000"/>
    <d v="2013-03-30T00:00:00.000"/>
    <n v="2013"/>
    <n v="3"/>
    <x v="5"/>
    <x v="3"/>
    <x v="0"/>
    <x v="0"/>
    <s v="BOE 1/23/13"/>
    <m/>
    <m/>
    <m/>
    <s v="Normal"/>
  </r>
  <r>
    <x v="6"/>
    <s v="Blue"/>
    <s v="Green"/>
    <s v="P519800"/>
    <s v="DHCD"/>
    <s v="B50002277"/>
    <s v="Provide Shuttle/Van Service"/>
    <s v="Star Associates, Inc."/>
    <x v="209"/>
    <n v="0"/>
    <m/>
    <d v="2012-03-14T00:00:00.000"/>
    <d v="2012-04-01T00:00:00.000"/>
    <d v="2013-03-31T00:00:00.000"/>
    <n v="2013"/>
    <n v="3"/>
    <x v="5"/>
    <x v="2"/>
    <x v="0"/>
    <x v="0"/>
    <s v="BOE 1/23/13"/>
    <m/>
    <m/>
    <m/>
    <s v="Normal"/>
  </r>
  <r>
    <x v="6"/>
    <s v="Blue"/>
    <s v="Green"/>
    <s v="P516646"/>
    <s v="HEALTH"/>
    <s v="B50001806"/>
    <s v="Transportation, Cremation and Disposal of Animal Carcasses (Health)"/>
    <s v="Greenlawn Cemetery Company, Inc."/>
    <x v="210"/>
    <n v="0"/>
    <m/>
    <d v="2012-03-14T00:00:00.000"/>
    <d v="2012-04-01T00:00:00.000"/>
    <d v="2013-03-31T00:00:00.000"/>
    <n v="2013"/>
    <n v="3"/>
    <x v="5"/>
    <x v="1"/>
    <x v="0"/>
    <x v="0"/>
    <s v="BOE 1/30/13"/>
    <m/>
    <m/>
    <m/>
    <s v="Normal"/>
  </r>
  <r>
    <x v="6"/>
    <s v="Blue"/>
    <s v="Yellow"/>
    <s v="P512841"/>
    <s v="DHCD"/>
    <s v="B50000960"/>
    <s v="Janitorial Services - 1135 Gilmore Street "/>
    <s v="Delta Omega Commercial Cleaning, LLC"/>
    <x v="211"/>
    <n v="0"/>
    <m/>
    <d v="2012-03-14T00:00:00.000"/>
    <d v="2012-04-01T00:00:00.000"/>
    <d v="2013-03-31T00:00:00.000"/>
    <n v="2013"/>
    <n v="3"/>
    <x v="5"/>
    <x v="0"/>
    <x v="0"/>
    <x v="0"/>
    <m/>
    <m/>
    <m/>
    <m/>
    <s v="Normal"/>
  </r>
  <r>
    <x v="6"/>
    <s v="Blue"/>
    <s v="Yellow"/>
    <s v="P513194"/>
    <s v="LIBRARY"/>
    <s v="B50001317"/>
    <s v="Mowing and Landscape Service "/>
    <s v="The Garrison Company"/>
    <x v="212"/>
    <n v="0"/>
    <m/>
    <d v="2012-02-08T00:00:00.000"/>
    <d v="2012-04-05T00:00:00.000"/>
    <d v="2013-04-04T00:00:00.000"/>
    <n v="2013"/>
    <n v="4"/>
    <x v="6"/>
    <x v="3"/>
    <x v="0"/>
    <x v="0"/>
    <m/>
    <m/>
    <m/>
    <m/>
    <s v="Normal"/>
  </r>
  <r>
    <x v="6"/>
    <s v="Blue"/>
    <s v="Yellow"/>
    <s v="P516455"/>
    <s v="DHCD"/>
    <s v="B50000925"/>
    <s v="Janitorial Services - Dawson (DHCD)"/>
    <s v="Dazser-Bal Corp d/b/a  Jani-King of Baltimore"/>
    <x v="213"/>
    <n v="0"/>
    <m/>
    <d v="2012-03-14T00:00:00.000"/>
    <d v="2012-04-06T00:00:00.000"/>
    <d v="2013-04-05T00:00:00.000"/>
    <n v="2013"/>
    <n v="4"/>
    <x v="6"/>
    <x v="3"/>
    <x v="0"/>
    <x v="0"/>
    <s v="No renewal options, per Paulette."/>
    <m/>
    <m/>
    <m/>
    <s v="Normal"/>
  </r>
  <r>
    <x v="6"/>
    <s v="Blue"/>
    <s v="Yellow"/>
    <s v="P516545"/>
    <s v="DHCD"/>
    <s v="B50001409"/>
    <s v="Janitorial Services - Waverly (DHCD)"/>
    <s v="Sparkle &amp; Shine"/>
    <x v="79"/>
    <n v="0"/>
    <m/>
    <s v="-"/>
    <d v="2012-05-01T00:00:00.000"/>
    <d v="2013-04-30T00:00:00.000"/>
    <n v="2013"/>
    <n v="4"/>
    <x v="6"/>
    <x v="3"/>
    <x v="0"/>
    <x v="0"/>
    <s v="Planned renewal - AGENCY"/>
    <m/>
    <m/>
    <m/>
    <s v="Normal"/>
  </r>
  <r>
    <x v="6"/>
    <s v="Blue"/>
    <s v="Yellow"/>
    <s v="P516526"/>
    <s v="DHCD"/>
    <s v="B50001408"/>
    <s v="Janitorial Services - Northwood (DHCD)"/>
    <s v="Sparkle &amp; Shine"/>
    <x v="214"/>
    <n v="0"/>
    <m/>
    <s v="-"/>
    <d v="2012-05-01T00:00:00.000"/>
    <d v="2013-04-30T00:00:00.000"/>
    <n v="2013"/>
    <n v="4"/>
    <x v="6"/>
    <x v="3"/>
    <x v="0"/>
    <x v="0"/>
    <s v="Planned renewal - AGENCY"/>
    <m/>
    <m/>
    <m/>
    <s v="Normal"/>
  </r>
  <r>
    <x v="6"/>
    <s v="Blue"/>
    <s v="None"/>
    <m/>
    <s v="DHCD"/>
    <s v="B50002354"/>
    <s v="Summer Food Service Program for Children (DHCD)"/>
    <s v="Martins, Inc."/>
    <x v="215"/>
    <n v="0"/>
    <m/>
    <d v="2012-05-16T00:00:00.000"/>
    <d v="2012-05-16T00:00:00.000"/>
    <d v="2013-05-15T00:00:00.000"/>
    <n v="2013"/>
    <n v="5"/>
    <x v="7"/>
    <x v="0"/>
    <x v="16"/>
    <x v="11"/>
    <m/>
    <m/>
    <m/>
    <m/>
    <s v="Normal"/>
  </r>
  <r>
    <x v="6"/>
    <s v="Blue"/>
    <s v="None"/>
    <s v="P520073"/>
    <s v="MOED"/>
    <s v="08000"/>
    <s v="ETO Software Maintenance and Support"/>
    <s v="Social Solutions Global, Inc."/>
    <x v="216"/>
    <n v="0"/>
    <m/>
    <s v="-"/>
    <d v="2012-06-01T00:00:00.000"/>
    <d v="2013-05-31T00:00:00.000"/>
    <n v="2013"/>
    <n v="5"/>
    <x v="7"/>
    <x v="0"/>
    <x v="0"/>
    <x v="0"/>
    <m/>
    <m/>
    <m/>
    <m/>
    <s v="Normal"/>
  </r>
  <r>
    <x v="6"/>
    <s v="Blue"/>
    <s v="None"/>
    <s v="P517199"/>
    <s v="LIBRARY"/>
    <s v="B50001942"/>
    <s v="Janitorial Services - Branch #23"/>
    <s v="Dazser-Bal Corp d/b/a  Jani-King of Baltimore"/>
    <x v="217"/>
    <n v="0"/>
    <m/>
    <s v="-"/>
    <d v="2012-06-01T00:00:00.000"/>
    <d v="2013-05-31T00:00:00.000"/>
    <n v="2013"/>
    <n v="5"/>
    <x v="7"/>
    <x v="1"/>
    <x v="0"/>
    <x v="0"/>
    <m/>
    <m/>
    <m/>
    <m/>
    <s v="Normal"/>
  </r>
  <r>
    <x v="6"/>
    <s v="Blue"/>
    <s v="None"/>
    <s v="P521378"/>
    <s v="DHCD"/>
    <s v="08000"/>
    <s v="Annual Rent - 2700 N. Charles Street  (HCD)"/>
    <s v="Future Care Homewood Properties, LLC"/>
    <x v="218"/>
    <n v="0"/>
    <m/>
    <d v="2012-06-20T00:00:00.000"/>
    <d v="2012-07-01T00:00:00.000"/>
    <d v="2013-06-30T00:00:00.000"/>
    <n v="2013"/>
    <n v="6"/>
    <x v="8"/>
    <x v="0"/>
    <x v="0"/>
    <x v="0"/>
    <s v="BOE done by Real Estate"/>
    <m/>
    <m/>
    <m/>
    <s v="Normal"/>
  </r>
  <r>
    <x v="6"/>
    <s v="Blue"/>
    <s v="None"/>
    <m/>
    <s v="DHCD"/>
    <s v="08000"/>
    <s v="On-Line Access to SARGE (Service Area Resource Guide for Excellence)"/>
    <s v="Acelero, Inc."/>
    <x v="219"/>
    <n v="0"/>
    <m/>
    <d v="2012-09-12T00:00:00.000"/>
    <d v="2012-07-01T00:00:00.000"/>
    <d v="2013-06-30T00:00:00.000"/>
    <n v="2013"/>
    <n v="6"/>
    <x v="8"/>
    <x v="0"/>
    <x v="0"/>
    <x v="0"/>
    <m/>
    <m/>
    <m/>
    <m/>
    <s v="Normal"/>
  </r>
  <r>
    <x v="6"/>
    <s v="Blue"/>
    <s v="None"/>
    <s v="P518096"/>
    <s v="LIBRARY"/>
    <s v="B50001483"/>
    <s v="Janitorial Services - Branch# 18"/>
    <s v="Danzer-Bal Corp dba Jani-King of Baltimore"/>
    <x v="220"/>
    <n v="0"/>
    <m/>
    <s v="-"/>
    <d v="2012-07-01T00:00:00.000"/>
    <d v="2013-06-30T00:00:00.000"/>
    <n v="2013"/>
    <n v="6"/>
    <x v="8"/>
    <x v="1"/>
    <x v="0"/>
    <x v="0"/>
    <m/>
    <m/>
    <m/>
    <m/>
    <s v="Normal"/>
  </r>
  <r>
    <x v="6"/>
    <s v="Blue"/>
    <s v="None"/>
    <s v="P520363"/>
    <s v="DHCD"/>
    <s v="06000"/>
    <s v="Sheraton Parking for Head Start Employees"/>
    <s v="Baltimore Harbor Center L.P."/>
    <x v="221"/>
    <n v="0"/>
    <m/>
    <s v="-"/>
    <d v="2012-07-01T00:00:00.000"/>
    <d v="2013-06-30T00:00:00.000"/>
    <n v="2013"/>
    <n v="6"/>
    <x v="8"/>
    <x v="2"/>
    <x v="0"/>
    <x v="0"/>
    <m/>
    <m/>
    <m/>
    <m/>
    <s v="Normal"/>
  </r>
  <r>
    <x v="6"/>
    <s v="Blue"/>
    <s v="None"/>
    <s v="P520077"/>
    <s v="DHCD"/>
    <s v="08000"/>
    <s v="Legal Publications"/>
    <s v="Bureau of National Affairs, Inc."/>
    <x v="222"/>
    <n v="0"/>
    <m/>
    <s v="-"/>
    <d v="2012-07-01T00:00:00.000"/>
    <d v="2013-06-30T00:00:00.000"/>
    <n v="2013"/>
    <n v="6"/>
    <x v="8"/>
    <x v="0"/>
    <x v="0"/>
    <x v="0"/>
    <m/>
    <m/>
    <m/>
    <m/>
    <s v="Normal"/>
  </r>
  <r>
    <x v="6"/>
    <s v="Blue"/>
    <s v="None"/>
    <s v="P517657"/>
    <s v="DHCD"/>
    <s v="B50001061"/>
    <s v="Janitorial Services - 1400 E. Federal Street (Eastern Community Action Center)"/>
    <s v="Delta Omega Commercial Cleaning, LLC"/>
    <x v="223"/>
    <n v="0"/>
    <m/>
    <d v="2012-05-16T00:00:00.000"/>
    <d v="2012-07-01T00:00:00.000"/>
    <d v="2013-06-30T00:00:00.000"/>
    <n v="2013"/>
    <n v="6"/>
    <x v="8"/>
    <x v="0"/>
    <x v="0"/>
    <x v="0"/>
    <m/>
    <m/>
    <m/>
    <m/>
    <s v="Normal"/>
  </r>
  <r>
    <x v="6"/>
    <s v="Blue"/>
    <s v="None"/>
    <s v="P520728"/>
    <s v="BOP (Print Shop)"/>
    <s v="06000"/>
    <s v="Printing Supplies for Hamada Press"/>
    <s v="LS Patton Printing Supplies"/>
    <x v="224"/>
    <m/>
    <m/>
    <s v="-"/>
    <d v="2012-08-01T00:00:00.000"/>
    <d v="2013-07-31T00:00:00.000"/>
    <n v="2013"/>
    <n v="7"/>
    <x v="9"/>
    <x v="0"/>
    <x v="0"/>
    <x v="0"/>
    <m/>
    <m/>
    <m/>
    <m/>
    <s v="Normal"/>
  </r>
  <r>
    <x v="6"/>
    <s v="Blue"/>
    <s v="None"/>
    <s v="P521099"/>
    <s v="MOED"/>
    <s v="08000"/>
    <s v="Annual Network License (PCIC3-GS3NET)"/>
    <s v="Teknimedia"/>
    <x v="225"/>
    <n v="0"/>
    <m/>
    <s v="-"/>
    <d v="2012-09-01T00:00:00.000"/>
    <d v="2013-08-31T00:00:00.000"/>
    <n v="2013"/>
    <n v="8"/>
    <x v="10"/>
    <x v="0"/>
    <x v="0"/>
    <x v="0"/>
    <m/>
    <m/>
    <m/>
    <m/>
    <s v="Normal"/>
  </r>
  <r>
    <x v="6"/>
    <s v="Blue"/>
    <s v="None"/>
    <s v="P521097"/>
    <s v="DHCD"/>
    <s v="06000"/>
    <s v="Leasing of Space at Mt. Olive Evangelistic Church"/>
    <s v="Mt. Olive Holy Evangelistic Church"/>
    <x v="226"/>
    <n v="0"/>
    <m/>
    <s v="-"/>
    <d v="2012-09-01T00:00:00.000"/>
    <d v="2013-08-31T00:00:00.000"/>
    <n v="2013"/>
    <n v="8"/>
    <x v="10"/>
    <x v="0"/>
    <x v="0"/>
    <x v="0"/>
    <m/>
    <m/>
    <m/>
    <m/>
    <s v="Normal"/>
  </r>
  <r>
    <x v="6"/>
    <s v="Blue"/>
    <s v="None"/>
    <s v="P519135"/>
    <s v="DHCD"/>
    <s v="08000"/>
    <s v="Online Licenses for sampling Assessment System."/>
    <s v="NCS Pearson, Inc."/>
    <x v="227"/>
    <n v="0"/>
    <m/>
    <d v="2012-08-15T00:00:00.000"/>
    <d v="2012-09-01T00:00:00.000"/>
    <d v="2013-08-31T00:00:00.000"/>
    <n v="2013"/>
    <n v="8"/>
    <x v="10"/>
    <x v="2"/>
    <x v="0"/>
    <x v="0"/>
    <m/>
    <m/>
    <m/>
    <m/>
    <s v="Normal"/>
  </r>
  <r>
    <x v="6"/>
    <s v="Blue"/>
    <s v="None"/>
    <s v="P520964"/>
    <s v="Human Services"/>
    <s v="08000"/>
    <s v="Devereus Web-Based Software and License"/>
    <s v="Kaplan Early Learning Co."/>
    <x v="228"/>
    <n v="0"/>
    <m/>
    <s v="-"/>
    <d v="2012-09-01T00:00:00.000"/>
    <d v="2013-08-31T00:00:00.000"/>
    <n v="2013"/>
    <n v="8"/>
    <x v="10"/>
    <x v="2"/>
    <x v="0"/>
    <x v="0"/>
    <m/>
    <m/>
    <m/>
    <m/>
    <s v="Normal"/>
  </r>
  <r>
    <x v="6"/>
    <s v="Blue"/>
    <s v="None"/>
    <s v="P520799"/>
    <s v="BCPD"/>
    <s v="08000"/>
    <s v="WinACE Annual Support Software"/>
    <s v="Software Techniques, Inc."/>
    <x v="229"/>
    <n v="0"/>
    <m/>
    <s v="-"/>
    <d v="2012-09-01T00:00:00.000"/>
    <d v="2013-08-31T00:00:00.000"/>
    <n v="2013"/>
    <n v="8"/>
    <x v="10"/>
    <x v="0"/>
    <x v="0"/>
    <x v="0"/>
    <m/>
    <m/>
    <m/>
    <m/>
    <s v="Normal"/>
  </r>
  <r>
    <x v="6"/>
    <s v="Blue"/>
    <s v="None"/>
    <s v="P518814"/>
    <s v="MOED"/>
    <s v="08000"/>
    <s v="Software License Renewal, Training and Support "/>
    <s v="KidSmart Software Company"/>
    <x v="230"/>
    <n v="0"/>
    <m/>
    <d v="2012-10-03T00:00:00.000"/>
    <d v="2012-10-01T00:00:00.000"/>
    <d v="2013-09-30T00:00:00.000"/>
    <n v="2013"/>
    <n v="9"/>
    <x v="11"/>
    <x v="2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Stanley Foods"/>
    <x v="231"/>
    <n v="0"/>
    <m/>
    <d v="2012-08-22T00:00:00.000"/>
    <d v="2012-10-10T00:00:00.000"/>
    <d v="2013-10-09T00:00:00.0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US Food Service"/>
    <x v="231"/>
    <n v="0"/>
    <m/>
    <d v="2012-08-22T00:00:00.000"/>
    <d v="2012-10-10T00:00:00.000"/>
    <d v="2013-10-09T00:00:00.000"/>
    <n v="2013"/>
    <n v="10"/>
    <x v="12"/>
    <x v="1"/>
    <x v="0"/>
    <x v="0"/>
    <m/>
    <m/>
    <m/>
    <m/>
    <s v="Normal"/>
  </r>
  <r>
    <x v="6"/>
    <s v="Blue"/>
    <s v="None"/>
    <s v="Various"/>
    <s v="DHCD"/>
    <s v="06000"/>
    <s v="Supply and Deliver a Variety of Foods to Four Childcare Centers"/>
    <s v="BKN International, Inc."/>
    <x v="231"/>
    <n v="0"/>
    <m/>
    <d v="2012-08-22T00:00:00.000"/>
    <d v="2012-10-10T00:00:00.000"/>
    <d v="2013-10-09T00:00:00.000"/>
    <n v="2013"/>
    <n v="10"/>
    <x v="12"/>
    <x v="1"/>
    <x v="0"/>
    <x v="0"/>
    <m/>
    <m/>
    <m/>
    <m/>
    <s v="Normal"/>
  </r>
  <r>
    <x v="6"/>
    <s v="Blue"/>
    <s v="Green"/>
    <s v="P520965"/>
    <s v="MOED"/>
    <s v="08000"/>
    <s v="Software Support for MOED HR Software"/>
    <s v="Sage Software, Inc."/>
    <x v="232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6"/>
    <s v="Blue"/>
    <s v="None"/>
    <s v="P520965"/>
    <s v="MOED"/>
    <s v="08000"/>
    <s v="Software Support for ABRA (MOED)"/>
    <s v="Sage Software, Inc."/>
    <x v="232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6"/>
    <s v="Blue"/>
    <s v="None"/>
    <s v="P521482"/>
    <s v="LIBRARY"/>
    <s v="B5002580"/>
    <s v="Janitorial Services Branch #8"/>
    <s v="Danzer-Bal Corp dba Jani-King of Baltimore"/>
    <x v="233"/>
    <n v="0"/>
    <m/>
    <s v="-"/>
    <d v="2012-11-01T00:00:00.000"/>
    <d v="2013-10-31T00:00:00.000"/>
    <n v="2013"/>
    <n v="10"/>
    <x v="12"/>
    <x v="2"/>
    <x v="0"/>
    <x v="0"/>
    <m/>
    <m/>
    <m/>
    <m/>
    <s v="Normal"/>
  </r>
  <r>
    <x v="6"/>
    <s v="Blue"/>
    <s v="None"/>
    <s v="P521483"/>
    <s v="LIBRARY"/>
    <s v="B50002590"/>
    <s v="Janitorial Services Branch #14 (Library)"/>
    <s v="Danzer-Bal Corp dba Jani-King of Baltimore"/>
    <x v="234"/>
    <n v="0"/>
    <m/>
    <s v="-"/>
    <d v="2012-11-01T00:00:00.000"/>
    <d v="2013-10-31T00:00:00.000"/>
    <n v="2013"/>
    <n v="10"/>
    <x v="12"/>
    <x v="2"/>
    <x v="0"/>
    <x v="0"/>
    <m/>
    <m/>
    <m/>
    <m/>
    <s v="Normal"/>
  </r>
  <r>
    <x v="6"/>
    <s v="Blue"/>
    <s v="None"/>
    <m/>
    <s v="LIBRARY"/>
    <s v="B50002593"/>
    <s v="Janitorial Services Branch #10 &amp; 22  (Library)"/>
    <s v="Danzer-Bal Corp dba Jani-King of Baltimore"/>
    <x v="235"/>
    <n v="0"/>
    <m/>
    <d v="2012-10-03T00:00:00.000"/>
    <d v="2012-11-01T00:00:00.000"/>
    <d v="2013-10-31T00:00:00.000"/>
    <n v="2013"/>
    <n v="10"/>
    <x v="12"/>
    <x v="2"/>
    <x v="0"/>
    <x v="0"/>
    <m/>
    <m/>
    <m/>
    <m/>
    <s v="Normal"/>
  </r>
  <r>
    <x v="6"/>
    <s v="Blue"/>
    <s v="None"/>
    <s v="P521414"/>
    <s v="DHCD"/>
    <s v="08000"/>
    <s v="Support and Maintenance for PremierPro enhanced Service for IVR System (DHCD)"/>
    <s v="Selectron Technologies, Inc."/>
    <x v="236"/>
    <n v="0"/>
    <m/>
    <s v="-"/>
    <d v="2012-11-01T00:00:00.000"/>
    <d v="2013-10-31T00:00:00.000"/>
    <n v="2013"/>
    <n v="10"/>
    <x v="12"/>
    <x v="0"/>
    <x v="0"/>
    <x v="0"/>
    <m/>
    <m/>
    <m/>
    <m/>
    <s v="Normal"/>
  </r>
  <r>
    <x v="6"/>
    <s v="Blue"/>
    <s v="None"/>
    <s v="P518550 "/>
    <s v="DHCD"/>
    <s v="B50001650"/>
    <s v="Janitorial Services - 3411 Bank Street DHCD)"/>
    <s v="Preferred Cleaning, LLC"/>
    <x v="237"/>
    <n v="0"/>
    <m/>
    <d v="2012-11-14T00:00:00.000"/>
    <d v="2012-12-01T00:00:00.000"/>
    <d v="2013-11-30T00:00:00.000"/>
    <n v="2013"/>
    <n v="11"/>
    <x v="28"/>
    <x v="3"/>
    <x v="0"/>
    <x v="0"/>
    <m/>
    <m/>
    <m/>
    <m/>
    <s v="Normal"/>
  </r>
  <r>
    <x v="6"/>
    <s v="Blue"/>
    <s v="None"/>
    <s v="P515660"/>
    <s v="LIBRARY"/>
    <s v="B50001669"/>
    <s v="Janitorial Services (Library Branch #5 &amp; 42)"/>
    <s v="Preferred Cleaning, LLC"/>
    <x v="90"/>
    <n v="0"/>
    <m/>
    <d v="2012-10-24T00:00:00.000"/>
    <d v="2012-12-01T00:00:00.000"/>
    <d v="2013-11-30T00:00:00.000"/>
    <n v="2013"/>
    <n v="11"/>
    <x v="28"/>
    <x v="3"/>
    <x v="0"/>
    <x v="0"/>
    <m/>
    <m/>
    <m/>
    <m/>
    <s v="Normal"/>
  </r>
  <r>
    <x v="6"/>
    <s v="Blue"/>
    <s v="None"/>
    <s v="P518747"/>
    <s v="CITYWIDE"/>
    <s v="B50002160"/>
    <s v="Supply and Deliver Lumber"/>
    <s v="Louis J. Grasmick Lumber CO., Inc."/>
    <x v="238"/>
    <n v="0"/>
    <m/>
    <d v="2011-11-16T00:00:00.000"/>
    <d v="2011-12-01T00:00:00.000"/>
    <d v="2013-11-30T00:00:00.000"/>
    <n v="2013"/>
    <n v="11"/>
    <x v="28"/>
    <x v="0"/>
    <x v="0"/>
    <x v="0"/>
    <m/>
    <m/>
    <m/>
    <m/>
    <s v="Normal"/>
  </r>
  <r>
    <x v="6"/>
    <s v="Blue"/>
    <s v="None"/>
    <s v="P515591"/>
    <s v="LIBRARY"/>
    <s v="B50001696"/>
    <s v="Paper and Styrofoam Products (Library)"/>
    <s v="Leonard Paper"/>
    <x v="237"/>
    <n v="0"/>
    <m/>
    <d v="2012-10-24T00:00:00.000"/>
    <d v="2012-12-08T00:00:00.000"/>
    <d v="2013-12-07T00:00:00.000"/>
    <n v="2013"/>
    <n v="12"/>
    <x v="13"/>
    <x v="0"/>
    <x v="0"/>
    <x v="0"/>
    <m/>
    <m/>
    <m/>
    <m/>
    <s v="Normal"/>
  </r>
  <r>
    <x v="6"/>
    <s v="Blue"/>
    <s v="None"/>
    <s v="P511429"/>
    <s v="PRINT SHOP"/>
    <s v="B50001249"/>
    <s v="Printing Services/Pre-Qualification    (BOP-Print Shop only)"/>
    <s v="Katon Printing Corporation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Mount Vernon Printing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Omniform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 -Print Shop only)"/>
    <s v="Printing Matters, LLC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Ridge Printing Co.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Mount Royal Printing Co.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H &amp; N Printing &amp; Graphics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Uptown Press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11429"/>
    <s v="PRINT SHOP"/>
    <s v="B50001249"/>
    <s v="Printing Services/Pre-Qualification    (BOP-Print Shop only)"/>
    <s v="The Standard Register Co."/>
    <x v="239"/>
    <n v="0"/>
    <m/>
    <d v="2012-11-07T00:00:00.000"/>
    <d v="2012-12-09T00:00:00.000"/>
    <d v="2013-12-08T00:00:00.000"/>
    <n v="2013"/>
    <n v="12"/>
    <x v="13"/>
    <x v="3"/>
    <x v="0"/>
    <x v="0"/>
    <m/>
    <s v="Yes"/>
    <m/>
    <m/>
    <s v="Special"/>
  </r>
  <r>
    <x v="6"/>
    <s v="Blue"/>
    <s v="None"/>
    <s v="P522219"/>
    <s v="DHCD"/>
    <s v="06000"/>
    <s v="Supply Bulk Food for the Healthy Teens Food Program "/>
    <s v="GE Money"/>
    <x v="240"/>
    <n v="0"/>
    <m/>
    <s v="-"/>
    <d v="2012-12-17T00:00:00.000"/>
    <d v="2013-12-16T00:00:00.000"/>
    <n v="2013"/>
    <n v="12"/>
    <x v="13"/>
    <x v="0"/>
    <x v="0"/>
    <x v="0"/>
    <m/>
    <m/>
    <m/>
    <m/>
    <s v="Normal"/>
  </r>
  <r>
    <x v="6"/>
    <s v="Blue"/>
    <s v="None"/>
    <s v="P522218"/>
    <s v="BCPD"/>
    <s v="08000"/>
    <s v="2012 ASCLB/LAB Accreditation Fee"/>
    <s v="American Society of Crime Lab Directors Laboratory Accreditation Board"/>
    <x v="241"/>
    <n v="0"/>
    <m/>
    <s v="-"/>
    <d v="2013-01-01T00:00:00.000"/>
    <d v="2013-12-31T00:00:00.000"/>
    <n v="2013"/>
    <n v="12"/>
    <x v="13"/>
    <x v="0"/>
    <x v="0"/>
    <x v="0"/>
    <m/>
    <m/>
    <m/>
    <m/>
    <s v="Normal"/>
  </r>
  <r>
    <x v="6"/>
    <s v="Blue"/>
    <s v="None"/>
    <s v="P518989"/>
    <s v="LIBRARY"/>
    <s v="B50002196"/>
    <s v="Exterior Window Washing (PRATT)"/>
    <s v="Sparkle &amp; Shine Janitorial Service"/>
    <x v="242"/>
    <n v="0"/>
    <m/>
    <d v="2012-11-21T00:00:00.000"/>
    <d v="2013-01-01T00:00:00.000"/>
    <d v="2013-12-31T00:00:00.000"/>
    <n v="2013"/>
    <n v="12"/>
    <x v="13"/>
    <x v="1"/>
    <x v="0"/>
    <x v="0"/>
    <m/>
    <m/>
    <m/>
    <m/>
    <s v="Normal"/>
  </r>
  <r>
    <x v="6"/>
    <s v="Blue"/>
    <s v="None"/>
    <s v="P518756"/>
    <s v="PRINT SHOP"/>
    <s v="08000"/>
    <s v="Software License Renewal Maintenance"/>
    <s v="EFI, inc."/>
    <x v="243"/>
    <n v="0"/>
    <m/>
    <d v="2012-10-24T00:00:00.000"/>
    <d v="2013-01-01T00:00:00.000"/>
    <d v="2013-12-31T00:00:00.000"/>
    <n v="2013"/>
    <n v="12"/>
    <x v="13"/>
    <x v="1"/>
    <x v="0"/>
    <x v="0"/>
    <m/>
    <m/>
    <m/>
    <m/>
    <s v="Normal"/>
  </r>
  <r>
    <x v="6"/>
    <s v="Blue"/>
    <s v="None"/>
    <s v="P515564"/>
    <s v="DHCD"/>
    <s v="B50001697"/>
    <s v="Janitorial Services - 2700 N. Charles St. (DHCD)"/>
    <s v="Preferred Cleaning, LLC"/>
    <x v="244"/>
    <n v="0"/>
    <m/>
    <d v="2012-12-12T00:00:00.000"/>
    <d v="2013-01-03T00:00:00.000"/>
    <d v="2014-01-02T00:00:00.000"/>
    <n v="2014"/>
    <n v="1"/>
    <x v="14"/>
    <x v="3"/>
    <x v="0"/>
    <x v="0"/>
    <m/>
    <m/>
    <m/>
    <m/>
    <s v="Normal"/>
  </r>
  <r>
    <x v="6"/>
    <s v="Blue"/>
    <s v="None"/>
    <s v="P518929"/>
    <s v="DHCD"/>
    <s v="06000"/>
    <s v="On-Line Subscriptions"/>
    <s v="LexisNexis Risk &amp; Information"/>
    <x v="135"/>
    <n v="0"/>
    <m/>
    <s v="-"/>
    <d v="2013-01-03T00:00:00.000"/>
    <d v="2014-01-02T00:00:00.000"/>
    <n v="2014"/>
    <n v="1"/>
    <x v="14"/>
    <x v="0"/>
    <x v="0"/>
    <x v="0"/>
    <m/>
    <m/>
    <m/>
    <m/>
    <s v="Normal"/>
  </r>
  <r>
    <x v="6"/>
    <s v="Blue"/>
    <s v="None"/>
    <s v="P519087"/>
    <s v="DHCD"/>
    <s v="08000"/>
    <s v="COPA (Child Outcome Planning and Assessment) -Web based software (DHCD)"/>
    <s v="Nulinx International, Inc."/>
    <x v="245"/>
    <n v="0"/>
    <m/>
    <d v="2012-12-05T00:00:00.000"/>
    <d v="2013-01-12T00:00:00.000"/>
    <d v="2014-01-11T00:00:00.000"/>
    <n v="2014"/>
    <n v="1"/>
    <x v="14"/>
    <x v="1"/>
    <x v="0"/>
    <x v="0"/>
    <m/>
    <m/>
    <m/>
    <m/>
    <s v="Normal"/>
  </r>
  <r>
    <x v="6"/>
    <s v="Blue"/>
    <s v="None"/>
    <s v="P515900"/>
    <s v="DHCD"/>
    <s v="B50001717"/>
    <s v="Janitorial Services - Dukeland Childcare Center (DHCD)"/>
    <s v="Preferred Cleaning, LLC"/>
    <x v="246"/>
    <n v="0"/>
    <m/>
    <d v="2012-12-05T00:00:00.000"/>
    <d v="2013-02-01T00:00:00.000"/>
    <d v="2014-01-31T00:00:00.000"/>
    <n v="2014"/>
    <n v="1"/>
    <x v="14"/>
    <x v="3"/>
    <x v="0"/>
    <x v="0"/>
    <m/>
    <m/>
    <m/>
    <m/>
    <s v="Normal"/>
  </r>
  <r>
    <x v="6"/>
    <s v="Blue"/>
    <s v="None"/>
    <s v="P515981"/>
    <s v="LIBRARY"/>
    <s v="B50001743"/>
    <s v="Janitorial Services -Branch #4 (Library)"/>
    <s v="Dazser-Bal Corporation d/b/a Jani-King of Baltimore"/>
    <x v="247"/>
    <n v="0"/>
    <m/>
    <s v="-"/>
    <d v="2013-02-01T00:00:00.000"/>
    <d v="2014-01-31T00:00:00.000"/>
    <n v="2014"/>
    <n v="1"/>
    <x v="14"/>
    <x v="3"/>
    <x v="0"/>
    <x v="0"/>
    <m/>
    <m/>
    <m/>
    <m/>
    <s v="Normal"/>
  </r>
  <r>
    <x v="6"/>
    <s v="Blue"/>
    <s v="None"/>
    <s v="P515985"/>
    <s v="LIBRARY"/>
    <s v="B50001740"/>
    <s v="Janitorial Services - Branch #7 and #13"/>
    <s v="I Give Quality or Quantity floor Cleaning Service"/>
    <x v="248"/>
    <n v="0"/>
    <m/>
    <d v="2012-12-05T00:00:00.000"/>
    <d v="2013-02-01T00:00:00.000"/>
    <d v="2014-01-31T00:00:00.000"/>
    <n v="2014"/>
    <n v="1"/>
    <x v="14"/>
    <x v="3"/>
    <x v="0"/>
    <x v="0"/>
    <m/>
    <m/>
    <m/>
    <m/>
    <s v="Normal"/>
  </r>
  <r>
    <x v="6"/>
    <s v="Blue"/>
    <s v="None"/>
    <s v="P518883"/>
    <s v="MOED"/>
    <s v="08000"/>
    <s v="Software Support and Maintenance"/>
    <s v="Blackbaud, Inc"/>
    <x v="249"/>
    <n v="0"/>
    <m/>
    <d v="2012-08-15T00:00:00.000"/>
    <d v="2013-02-01T00:00:00.000"/>
    <d v="2014-01-31T00:00:00.000"/>
    <n v="2014"/>
    <n v="1"/>
    <x v="14"/>
    <x v="2"/>
    <x v="0"/>
    <x v="0"/>
    <m/>
    <m/>
    <m/>
    <m/>
    <s v="Normal"/>
  </r>
  <r>
    <x v="6"/>
    <s v="Blue"/>
    <s v="None"/>
    <s v="P512397"/>
    <s v="LIBRARY"/>
    <s v="B50001369"/>
    <s v="Snow and ice Removal (Library)"/>
    <s v="Tote-It, Inc."/>
    <x v="125"/>
    <n v="0"/>
    <m/>
    <d v="2012-12-05T00:00:00.000"/>
    <d v="2013-03-10T00:00:00.000"/>
    <d v="2014-03-09T00:00:00.000"/>
    <n v="2014"/>
    <n v="3"/>
    <x v="44"/>
    <x v="0"/>
    <x v="0"/>
    <x v="0"/>
    <m/>
    <m/>
    <m/>
    <m/>
    <s v="Normal"/>
  </r>
  <r>
    <x v="6"/>
    <s v="Blue"/>
    <s v="None"/>
    <s v="N/A"/>
    <s v="CITYWIDE"/>
    <s v="B50001266"/>
    <s v="Bottled Water"/>
    <s v="Nestle Waters North America d/b/a Deer Park"/>
    <x v="1"/>
    <n v="0"/>
    <m/>
    <d v="2012-01-25T00:00:00.000"/>
    <d v="2012-03-24T00:00:00.000"/>
    <d v="2014-03-23T00:00:00.000"/>
    <n v="2014"/>
    <n v="3"/>
    <x v="44"/>
    <x v="11"/>
    <x v="0"/>
    <x v="0"/>
    <m/>
    <m/>
    <m/>
    <m/>
    <s v="Normal"/>
  </r>
  <r>
    <x v="6"/>
    <s v="Blue"/>
    <s v="None"/>
    <s v="P514005"/>
    <s v="CITYWIDE"/>
    <s v="B50001508"/>
    <s v="Rental (Various Passenger Vehicles)  (Citywide) FIRST CALL"/>
    <s v="All Car Leasing dba Nextcar "/>
    <x v="250"/>
    <n v="0"/>
    <m/>
    <d v="2012-05-02T00:00:00.000"/>
    <d v="2012-08-01T00:00:00.000"/>
    <d v="2014-07-31T00:00:00.000"/>
    <n v="2014"/>
    <n v="7"/>
    <x v="35"/>
    <x v="11"/>
    <x v="0"/>
    <x v="0"/>
    <m/>
    <m/>
    <s v="Yes"/>
    <m/>
    <s v="Special"/>
  </r>
  <r>
    <x v="6"/>
    <s v="Blue"/>
    <s v="None"/>
    <s v="P514006"/>
    <s v="CITYWIDE"/>
    <s v="B50001508"/>
    <s v="Rental (Various Passenger Vehicles)  (Citywide) SECOND CALL"/>
    <s v="Enterprise RAC Company of Baltimore "/>
    <x v="251"/>
    <n v="0"/>
    <m/>
    <d v="2012-05-02T00:00:00.000"/>
    <d v="2012-08-01T00:00:00.000"/>
    <d v="2014-07-31T00:00:00.000"/>
    <n v="2014"/>
    <n v="7"/>
    <x v="35"/>
    <x v="11"/>
    <x v="0"/>
    <x v="0"/>
    <m/>
    <m/>
    <s v="Yes"/>
    <m/>
    <s v="Special"/>
  </r>
  <r>
    <x v="6"/>
    <s v="Blue"/>
    <s v="None"/>
    <s v="P520823"/>
    <s v="DOT"/>
    <s v="B50002404"/>
    <s v="Uniforms (for DOT Safety)"/>
    <s v="Howard Uniform Company"/>
    <x v="252"/>
    <n v="0"/>
    <m/>
    <d v="2012-07-11T00:00:00.000"/>
    <d v="2012-08-01T00:00:00.000"/>
    <d v="2014-07-31T00:00:00.000"/>
    <n v="2014"/>
    <n v="7"/>
    <x v="35"/>
    <x v="1"/>
    <x v="0"/>
    <x v="0"/>
    <m/>
    <m/>
    <m/>
    <m/>
    <s v="Normal"/>
  </r>
  <r>
    <x v="6"/>
    <s v="Blue"/>
    <s v="None"/>
    <s v="P505134"/>
    <s v="PRINT SHOP"/>
    <s v="06000"/>
    <s v="Provide Various Cuts, Types, and Weights of Paper  (PRINT SHOP ONLY)"/>
    <s v="Xpedx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Frank Parsons Paper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Lindenmeyr Munroe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BOP)"/>
    <s v="RIS the Paper House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 (PRINT SHOP ONLY)"/>
    <s v="Unisource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134"/>
    <s v="PRINT SHOP"/>
    <s v="06000"/>
    <s v="Provide Various Cuts, Types, and Weights of Paper (PRINT SHOP ONLY)"/>
    <s v="Xerox Corp."/>
    <x v="253"/>
    <n v="0"/>
    <m/>
    <d v="2012-09-26T00:00:00.000"/>
    <d v="2012-10-29T00:00:00.000"/>
    <d v="2014-10-28T00:00:00.000"/>
    <n v="2014"/>
    <n v="10"/>
    <x v="36"/>
    <x v="0"/>
    <x v="0"/>
    <x v="0"/>
    <m/>
    <s v="Yes"/>
    <m/>
    <m/>
    <s v="Special"/>
  </r>
  <r>
    <x v="6"/>
    <s v="Blue"/>
    <s v="None"/>
    <s v="P505016"/>
    <s v="LIBRARY"/>
    <s v="B50000688"/>
    <s v="Library Binding Services (Library)"/>
    <s v="Wert Bookbinding, Inc"/>
    <x v="254"/>
    <n v="0"/>
    <m/>
    <d v="2012-08-29T00:00:00.000"/>
    <d v="2012-11-01T00:00:00.000"/>
    <d v="2014-10-31T00:00:00.000"/>
    <n v="2014"/>
    <n v="10"/>
    <x v="36"/>
    <x v="0"/>
    <x v="0"/>
    <x v="0"/>
    <m/>
    <m/>
    <m/>
    <m/>
    <s v="Normal"/>
  </r>
  <r>
    <x v="6"/>
    <s v="Blue"/>
    <s v="None"/>
    <m/>
    <s v="CITYWIDE"/>
    <s v="B50002569"/>
    <s v="Various Batteries"/>
    <s v="Battle and Battle Distributors"/>
    <x v="255"/>
    <n v="0"/>
    <m/>
    <d v="2012-09-19T00:00:00.000"/>
    <d v="2012-11-01T00:00:00.000"/>
    <d v="2014-10-31T00:00:00.000"/>
    <n v="2014"/>
    <n v="10"/>
    <x v="36"/>
    <x v="1"/>
    <x v="0"/>
    <x v="0"/>
    <m/>
    <m/>
    <m/>
    <m/>
    <s v="Normal"/>
  </r>
  <r>
    <x v="6"/>
    <s v="Blue"/>
    <s v="None"/>
    <s v="P521947"/>
    <s v="DOT"/>
    <s v="B50002706"/>
    <s v="Women's Uniform Shirts for  Dot (White)"/>
    <s v="Howard Uniform Company"/>
    <x v="256"/>
    <n v="0"/>
    <m/>
    <s v="-"/>
    <d v="2012-11-14T00:00:00.000"/>
    <d v="2014-11-13T00:00:00.000"/>
    <n v="2014"/>
    <n v="11"/>
    <x v="45"/>
    <x v="16"/>
    <x v="0"/>
    <x v="0"/>
    <m/>
    <m/>
    <m/>
    <m/>
    <s v="Normal"/>
  </r>
  <r>
    <x v="6"/>
    <s v="Blue"/>
    <s v="None"/>
    <s v="P515400"/>
    <s v="BCFD"/>
    <s v="B50001599"/>
    <s v="Supply and Deliver Firefighter Helmets"/>
    <s v="Maryland Fire Equipment"/>
    <x v="257"/>
    <n v="0"/>
    <m/>
    <d v="2010-11-10T00:00:00.000"/>
    <d v="2010-11-10T00:00:00.000"/>
    <d v="2015-11-09T00:00:00.000"/>
    <n v="2015"/>
    <n v="11"/>
    <x v="46"/>
    <x v="0"/>
    <x v="0"/>
    <x v="0"/>
    <m/>
    <m/>
    <m/>
    <m/>
    <s v="Normal"/>
  </r>
  <r>
    <x v="6"/>
    <s v="Blue"/>
    <s v="None"/>
    <s v="P516868"/>
    <s v="DHCD"/>
    <s v="MD State# 001B7900227"/>
    <s v="Lease of Postage and Folding Machine"/>
    <s v="Pitney Bowes Global financial Services, LLC"/>
    <x v="258"/>
    <n v="0"/>
    <m/>
    <d v="2011-04-20T00:00:00.000"/>
    <d v="2011-05-01T00:00:00.000"/>
    <d v="2016-04-30T00:00:00.000"/>
    <n v="2016"/>
    <n v="4"/>
    <x v="41"/>
    <x v="0"/>
    <x v="0"/>
    <x v="0"/>
    <m/>
    <m/>
    <m/>
    <m/>
    <s v="Normal"/>
  </r>
  <r>
    <x v="7"/>
    <s v="Green"/>
    <s v="Green"/>
    <s v="P518865"/>
    <s v="FLEET"/>
    <s v="B50002175"/>
    <s v="2012 Sport Utility Vehicles"/>
    <s v="Chapman Auto Group"/>
    <x v="259"/>
    <n v="0"/>
    <m/>
    <d v="2011-12-07T00:00:00.000"/>
    <d v="2011-12-07T00:00:00.000"/>
    <d v="2012-12-06T00:00:00.0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8864"/>
    <s v="FLEET"/>
    <s v="B50002175"/>
    <s v="2012 Sport Utility Vehicles"/>
    <s v="Hertrich Fleet Services, Inc."/>
    <x v="260"/>
    <n v="0"/>
    <m/>
    <d v="2011-12-07T00:00:00.000"/>
    <d v="2011-12-07T00:00:00.000"/>
    <d v="2012-12-06T00:00:00.000"/>
    <n v="2012"/>
    <n v="12"/>
    <x v="2"/>
    <x v="0"/>
    <x v="0"/>
    <x v="0"/>
    <s v="A new qualified vendor contract will be written"/>
    <m/>
    <m/>
    <m/>
    <s v="Normal"/>
  </r>
  <r>
    <x v="7"/>
    <s v="Green"/>
    <s v="Green"/>
    <s v="P519176"/>
    <s v="FLEET"/>
    <s v="B50002207"/>
    <s v="2012 Cars and Trucks"/>
    <s v="Chapman Chevrolet d/b/a Chapman Auto"/>
    <x v="261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TJH Chevrolet"/>
    <x v="262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4"/>
    <s v="FLEET"/>
    <s v="B50002207"/>
    <s v="2012 Cars and Trucks"/>
    <s v="Apple Ford"/>
    <x v="263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7"/>
    <s v="FLEET"/>
    <s v="B50002207"/>
    <s v="2012 Cars and Trucks"/>
    <s v="Cowles Ford"/>
    <x v="253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3"/>
    <s v="FLEET"/>
    <s v="B50002207"/>
    <s v="2012 Cars and Trucks"/>
    <s v="Criswell Chevrolet"/>
    <x v="264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2"/>
    <s v="FLEET"/>
    <s v="B50002207"/>
    <s v="2012 Cars and Trucks"/>
    <s v="Chas S. Winner t/a Winner Ford"/>
    <x v="27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175"/>
    <s v="FLEET"/>
    <s v="B50002207"/>
    <s v="2012 Cars and Trucks"/>
    <s v="Hertrich Fleet Services, Inc."/>
    <x v="2"/>
    <n v="0"/>
    <m/>
    <d v="2012-01-18T00:00:00.000"/>
    <d v="2012-01-18T00:00:00.000"/>
    <d v="2013-01-17T00:00:00.000"/>
    <n v="2013"/>
    <n v="1"/>
    <x v="3"/>
    <x v="0"/>
    <x v="0"/>
    <x v="0"/>
    <s v="A new qualified vendor contract will be written"/>
    <m/>
    <m/>
    <m/>
    <s v="Normal"/>
  </r>
  <r>
    <x v="7"/>
    <s v="Green"/>
    <s v="Green"/>
    <s v="P519452"/>
    <s v="FLEET"/>
    <s v="06000"/>
    <s v="OEM Parts and Service for Volvo Asphalt Compactor/Pavers"/>
    <s v="McClung-Loan Equipment Company"/>
    <x v="47"/>
    <n v="0"/>
    <m/>
    <s v="-"/>
    <d v="2012-02-22T00:00:00.000"/>
    <d v="2013-02-21T00:00:00.000"/>
    <n v="2013"/>
    <n v="2"/>
    <x v="4"/>
    <x v="0"/>
    <x v="0"/>
    <x v="0"/>
    <s v="Correct End Date (2015), according to KH"/>
    <m/>
    <m/>
    <m/>
    <s v="Normal"/>
  </r>
  <r>
    <x v="7"/>
    <s v="Green"/>
    <s v="Green"/>
    <s v="P519827"/>
    <s v="FLEET"/>
    <s v="B50002274"/>
    <s v="Automotive Frame Machine and Computerized Electronic Laser Measuring Systems"/>
    <s v="Crashmax"/>
    <x v="265"/>
    <n v="0"/>
    <m/>
    <d v="2012-02-29T00:00:00.000"/>
    <d v="2012-02-29T00:00:00.000"/>
    <d v="2013-02-28T00:00:00.000"/>
    <n v="2013"/>
    <n v="2"/>
    <x v="4"/>
    <x v="0"/>
    <x v="0"/>
    <x v="0"/>
    <s v="TO be deleted"/>
    <m/>
    <m/>
    <m/>
    <s v="Normal"/>
  </r>
  <r>
    <x v="7"/>
    <s v="Green"/>
    <s v="Yellow"/>
    <s v="P519541"/>
    <s v="FLEET"/>
    <m/>
    <s v="OEM Parts and Service for Cushman Electric Products (Electric Only)"/>
    <s v="Werres Corporation"/>
    <x v="143"/>
    <n v="0"/>
    <m/>
    <s v="-"/>
    <d v="2012-03-06T00:00:00.000"/>
    <d v="2013-03-05T00:00:00.000"/>
    <n v="2013"/>
    <n v="3"/>
    <x v="5"/>
    <x v="0"/>
    <x v="0"/>
    <x v="0"/>
    <s v="No bids received. Informal now."/>
    <m/>
    <m/>
    <m/>
    <s v="Normal"/>
  </r>
  <r>
    <x v="7"/>
    <s v="Green"/>
    <s v="Yellow"/>
    <s v="P512385"/>
    <s v="FLEET"/>
    <s v="B50001355"/>
    <s v="Shop Towels/Wiping Cloths (Fleet)"/>
    <s v="Dynamic Industries, Inc."/>
    <x v="266"/>
    <n v="0"/>
    <m/>
    <d v="2012-12-19T00:00:00.000"/>
    <d v="2012-03-11T00:00:00.000"/>
    <d v="2013-03-10T00:00:00.000"/>
    <n v="2013"/>
    <n v="3"/>
    <x v="5"/>
    <x v="0"/>
    <x v="0"/>
    <x v="0"/>
    <s v="Bids due 2/8"/>
    <m/>
    <m/>
    <m/>
    <s v="Normal"/>
  </r>
  <r>
    <x v="7"/>
    <s v="Green"/>
    <s v="Green"/>
    <s v="Various"/>
    <s v="FLEET"/>
    <s v="B50002296"/>
    <s v="Litter Vacuum Machines"/>
    <s v="Tennant Sales and Services Company"/>
    <x v="267"/>
    <n v="0"/>
    <m/>
    <d v="2012-03-14T00:00:00.000"/>
    <d v="2012-03-14T00:00:00.000"/>
    <d v="2013-03-13T00:00:00.000"/>
    <n v="2013"/>
    <n v="3"/>
    <x v="5"/>
    <x v="0"/>
    <x v="0"/>
    <x v="0"/>
    <s v="TO be deleted"/>
    <m/>
    <m/>
    <m/>
    <s v="Normal"/>
  </r>
  <r>
    <x v="7"/>
    <s v="Green"/>
    <s v="Green"/>
    <s v="P519730"/>
    <s v="FLEET"/>
    <s v="BRCPC #HGAC-FL03-11"/>
    <s v="Hunter Shop Equipment"/>
    <s v="Mohawk Resources LTD"/>
    <x v="268"/>
    <n v="0"/>
    <m/>
    <d v="2012-03-21T00:00:00.000"/>
    <d v="2012-03-21T00:00:00.000"/>
    <d v="2013-03-20T00:00:00.000"/>
    <n v="2013"/>
    <n v="3"/>
    <x v="5"/>
    <x v="0"/>
    <x v="0"/>
    <x v="0"/>
    <s v="TO be deleted"/>
    <m/>
    <m/>
    <m/>
    <s v="Normal"/>
  </r>
  <r>
    <x v="7"/>
    <s v="Green"/>
    <s v="Yellow"/>
    <s v="P519741"/>
    <s v="FLEET"/>
    <m/>
    <s v="OEM Parts &amp; Service for Shop Equipment "/>
    <s v="Ferguson Corp"/>
    <x v="143"/>
    <n v="0"/>
    <m/>
    <s v="-"/>
    <d v="2012-03-28T00:00:00.000"/>
    <d v="2013-03-27T00:00:00.000"/>
    <n v="2013"/>
    <n v="3"/>
    <x v="5"/>
    <x v="0"/>
    <x v="0"/>
    <x v="0"/>
    <s v="No bids received. Informal now."/>
    <m/>
    <m/>
    <m/>
    <s v="Normal"/>
  </r>
  <r>
    <x v="7"/>
    <s v="Green"/>
    <s v="Yellow"/>
    <s v="P512707"/>
    <s v="FLEET"/>
    <s v="B50000225"/>
    <s v="Marine OEM &amp; Aftermarket Parts &amp; Service (Fleet)"/>
    <s v="Anchor Bay East Marina"/>
    <x v="269"/>
    <n v="0"/>
    <m/>
    <d v="2012-12-05T00:00:00.000"/>
    <d v="2013-01-01T00:00:00.000"/>
    <d v="2013-03-31T00:00:00.000"/>
    <n v="2013"/>
    <n v="3"/>
    <x v="5"/>
    <x v="0"/>
    <x v="0"/>
    <x v="0"/>
    <s v="New contract in Law."/>
    <m/>
    <m/>
    <m/>
    <s v="Normal"/>
  </r>
  <r>
    <x v="7"/>
    <s v="Green"/>
    <s v="Red"/>
    <s v="P507524"/>
    <s v="FLEET"/>
    <s v="B50000975"/>
    <s v="Used Foreign and Domestic Auto Parts (FLEET)"/>
    <s v="Millennium Auto Parts, Inc."/>
    <x v="270"/>
    <n v="0"/>
    <m/>
    <d v="2012-02-01T00:00:00.000"/>
    <d v="2012-04-01T00:00:00.000"/>
    <d v="2013-03-31T00:00:00.000"/>
    <n v="2013"/>
    <n v="3"/>
    <x v="5"/>
    <x v="0"/>
    <x v="0"/>
    <x v="0"/>
    <s v="New contract"/>
    <m/>
    <m/>
    <m/>
    <s v="Normal"/>
  </r>
  <r>
    <x v="7"/>
    <s v="Green"/>
    <s v="Red"/>
    <s v="P501946"/>
    <s v="FLEET"/>
    <s v="B50000292"/>
    <s v="Automotive Transmission Service (Fleet)"/>
    <s v="Holabird Enterprises of MD d/b/a Trans-tech Transmission Center (First Call)"/>
    <x v="262"/>
    <n v="0"/>
    <m/>
    <d v="2011-02-16T00:00:00.000"/>
    <d v="2011-04-01T00:00:00.000"/>
    <d v="2013-03-31T00:00:00.000"/>
    <n v="2013"/>
    <n v="3"/>
    <x v="5"/>
    <x v="0"/>
    <x v="0"/>
    <x v="0"/>
    <s v="New contract"/>
    <m/>
    <m/>
    <m/>
    <s v="Normal"/>
  </r>
  <r>
    <x v="7"/>
    <s v="Green"/>
    <s v="Red"/>
    <s v="P501945"/>
    <s v="FLEET"/>
    <s v="B50000292"/>
    <s v="Automotive Transmission Service (Fleet)"/>
    <s v="Richwell Enterprises, Inc d/b/a Aamco Transmission (2nd Call)"/>
    <x v="48"/>
    <n v="0"/>
    <m/>
    <d v="2011-02-16T00:00:00.000"/>
    <d v="2011-04-01T00:00:00.000"/>
    <d v="2013-03-31T00:00:00.000"/>
    <n v="2013"/>
    <n v="3"/>
    <x v="5"/>
    <x v="0"/>
    <x v="0"/>
    <x v="0"/>
    <s v="New contract"/>
    <m/>
    <m/>
    <m/>
    <s v="Normal"/>
  </r>
  <r>
    <x v="7"/>
    <s v="Green"/>
    <s v="Yellow"/>
    <s v="P519817"/>
    <s v="FLEET"/>
    <s v="08000"/>
    <s v="OEM Parts for Wenger Showmobile"/>
    <s v="Wenger Corporation"/>
    <x v="4"/>
    <n v="0"/>
    <m/>
    <s v="-"/>
    <d v="2012-04-11T00:00:00.000"/>
    <d v="2013-04-10T00:00:00.000"/>
    <n v="2013"/>
    <n v="4"/>
    <x v="6"/>
    <x v="0"/>
    <x v="0"/>
    <x v="0"/>
    <s v="2 Renewal Options - Ask Chris?"/>
    <m/>
    <m/>
    <m/>
    <s v="Normal"/>
  </r>
  <r>
    <x v="7"/>
    <s v="Green"/>
    <s v="None"/>
    <s v="Various"/>
    <s v="FLEET"/>
    <s v="B50002331"/>
    <s v="Self Loader Wrecker Body Tow Trucks and Roll Back Tow Trucks"/>
    <s v="Beltway International, LLC"/>
    <x v="271"/>
    <n v="0"/>
    <m/>
    <d v="2012-04-18T00:00:00.000"/>
    <d v="2012-04-18T00:00:00.000"/>
    <d v="2013-04-17T00:00:00.000"/>
    <n v="2013"/>
    <n v="4"/>
    <x v="6"/>
    <x v="0"/>
    <x v="0"/>
    <x v="0"/>
    <m/>
    <m/>
    <m/>
    <m/>
    <s v="Normal"/>
  </r>
  <r>
    <x v="7"/>
    <s v="Green"/>
    <s v="None"/>
    <s v="Various"/>
    <s v="FLEET"/>
    <s v="B50002304"/>
    <s v="Heavy Rubber Tire Wheel Loader"/>
    <s v="Correlli, Inc"/>
    <x v="272"/>
    <n v="0"/>
    <m/>
    <d v="2012-08-22T00:00:00.000"/>
    <d v="2012-04-18T00:00:00.000"/>
    <d v="2013-04-17T00:00:00.000"/>
    <n v="2013"/>
    <n v="4"/>
    <x v="6"/>
    <x v="0"/>
    <x v="0"/>
    <x v="0"/>
    <m/>
    <m/>
    <m/>
    <m/>
    <s v="Normal"/>
  </r>
  <r>
    <x v="7"/>
    <s v="Green"/>
    <s v="None"/>
    <s v="Various"/>
    <s v="FLEET"/>
    <s v="08000"/>
    <s v="Vactor Plus 2105 Sewer Truck"/>
    <s v="Maryland Industrial Trucks, Inc."/>
    <x v="273"/>
    <n v="0"/>
    <m/>
    <d v="2012-06-06T00:00:00.000"/>
    <d v="2012-04-25T00:00:00.000"/>
    <d v="2013-04-24T00:00:00.000"/>
    <n v="2013"/>
    <n v="4"/>
    <x v="6"/>
    <x v="0"/>
    <x v="0"/>
    <x v="0"/>
    <m/>
    <m/>
    <m/>
    <m/>
    <s v="Normal"/>
  </r>
  <r>
    <x v="7"/>
    <s v="Green"/>
    <s v="None"/>
    <s v="Various"/>
    <s v="FLEET"/>
    <s v="B50000634"/>
    <s v="On-Site Vehicle Maintenance of Rear Load Refuse Packers    (Fleet)"/>
    <s v="Fleetpro, Inc."/>
    <x v="274"/>
    <n v="0"/>
    <m/>
    <d v="2012-02-29T00:00:00.000"/>
    <d v="2012-05-01T00:00:00.000"/>
    <d v="2013-04-30T00:00:00.000"/>
    <n v="2013"/>
    <n v="4"/>
    <x v="6"/>
    <x v="3"/>
    <x v="11"/>
    <x v="0"/>
    <m/>
    <m/>
    <m/>
    <m/>
    <s v="Normal"/>
  </r>
  <r>
    <x v="7"/>
    <s v="Green"/>
    <s v="None"/>
    <s v="P517252"/>
    <s v="FLEET"/>
    <s v="B50001919"/>
    <s v="Annual and Five Year Certifications and Inspections for Ladder Trucks"/>
    <s v="American Test Center"/>
    <x v="270"/>
    <n v="0"/>
    <m/>
    <d v="2012-02-01T00:00:00.000"/>
    <d v="2012-05-01T00:00:00.000"/>
    <d v="2013-04-30T00:00:00.000"/>
    <n v="2013"/>
    <n v="4"/>
    <x v="6"/>
    <x v="0"/>
    <x v="0"/>
    <x v="0"/>
    <m/>
    <m/>
    <m/>
    <m/>
    <s v="Normal"/>
  </r>
  <r>
    <x v="7"/>
    <s v="Green"/>
    <s v="None"/>
    <s v="P510907"/>
    <s v="FLEET"/>
    <s v="06000"/>
    <s v="OEM Aftermarket Parts and Service (Honda) 1st Call (Fleet)"/>
    <s v="Under Car Specialists d/b/a Meineke Car Care Service"/>
    <x v="275"/>
    <n v="0"/>
    <m/>
    <d v="2012-02-15T00:00:00.000"/>
    <d v="2012-05-01T00:00:00.000"/>
    <d v="2013-04-30T00:00:00.0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10294"/>
    <s v="FLEET"/>
    <s v="06000"/>
    <s v="OEM Aftermarket Parts and Service (Honda) 2nd Call (Fleet)"/>
    <s v="Heritage Honda"/>
    <x v="275"/>
    <n v="0"/>
    <m/>
    <d v="2012-02-15T00:00:00.000"/>
    <d v="2012-05-01T00:00:00.000"/>
    <d v="2013-04-30T00:00:00.000"/>
    <n v="2013"/>
    <n v="4"/>
    <x v="6"/>
    <x v="0"/>
    <x v="0"/>
    <x v="0"/>
    <m/>
    <m/>
    <s v="Yes"/>
    <s v="Yes - Grid Sheet / Summary Invoice"/>
    <s v="Special"/>
  </r>
  <r>
    <x v="7"/>
    <s v="Green"/>
    <s v="None"/>
    <s v="P502097"/>
    <s v="FLEET"/>
    <s v="06000"/>
    <s v="OEM Parts &amp; Service for Seagrave Fire Apparatus  (Fleet)"/>
    <s v="Interstate Truck Equipment, Inc."/>
    <x v="276"/>
    <n v="0"/>
    <m/>
    <d v="2012-02-15T00:00:00.000"/>
    <d v="2012-05-01T00:00:00.000"/>
    <d v="2013-04-30T00:00:00.000"/>
    <n v="2013"/>
    <n v="4"/>
    <x v="6"/>
    <x v="0"/>
    <x v="0"/>
    <x v="0"/>
    <m/>
    <m/>
    <m/>
    <m/>
    <s v="Normal"/>
  </r>
  <r>
    <x v="7"/>
    <s v="Green"/>
    <s v="None"/>
    <s v="P512373"/>
    <s v="FLEET"/>
    <s v="06000"/>
    <s v="OEM Parts &amp; Services for Case Construction Equipment"/>
    <s v="Folcomer Equipment "/>
    <x v="253"/>
    <n v="0"/>
    <m/>
    <d v="2010-04-21T00:00:00.000"/>
    <d v="2010-05-01T00:00:00.000"/>
    <d v="2013-04-30T00:00:00.000"/>
    <n v="2013"/>
    <n v="4"/>
    <x v="6"/>
    <x v="1"/>
    <x v="0"/>
    <x v="0"/>
    <m/>
    <m/>
    <m/>
    <m/>
    <s v="Normal"/>
  </r>
  <r>
    <x v="7"/>
    <s v="Green"/>
    <s v="None"/>
    <s v="P513787"/>
    <s v="FLEET"/>
    <s v="B50001371"/>
    <s v="Tire Repair and Maintenance Supplies"/>
    <s v="The Waters Company"/>
    <x v="7"/>
    <n v="0"/>
    <m/>
    <d v="2010-04-14T00:00:00.000"/>
    <d v="2010-05-01T00:00:00.000"/>
    <d v="2013-04-30T00:00:00.0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15788"/>
    <s v="FLEET"/>
    <s v="B50001371"/>
    <s v="Tire Repair and Maintenance Supplies"/>
    <s v="CRW Parts"/>
    <x v="125"/>
    <n v="0"/>
    <m/>
    <d v="2010-04-14T00:00:00.000"/>
    <d v="2010-05-01T00:00:00.000"/>
    <d v="2013-04-30T00:00:00.000"/>
    <n v="2013"/>
    <n v="4"/>
    <x v="6"/>
    <x v="17"/>
    <x v="0"/>
    <x v="0"/>
    <m/>
    <m/>
    <s v="Yes"/>
    <s v="Yes - Grid Sheet / Summary Invoice"/>
    <s v="Special"/>
  </r>
  <r>
    <x v="7"/>
    <s v="Green"/>
    <s v="None"/>
    <s v="P502447"/>
    <s v="FLEET"/>
    <s v="08000"/>
    <s v="OEM Parts and Service for the Senior Citizen Bus (Fleet)"/>
    <s v="American Bus and Truck, Inc."/>
    <x v="2"/>
    <n v="0"/>
    <m/>
    <d v="2012-02-15T00:00:00.000"/>
    <d v="2012-05-15T00:00:00.000"/>
    <d v="2013-05-14T00:00:00.000"/>
    <n v="2013"/>
    <n v="5"/>
    <x v="7"/>
    <x v="0"/>
    <x v="0"/>
    <x v="0"/>
    <m/>
    <m/>
    <m/>
    <m/>
    <s v="Normal"/>
  </r>
  <r>
    <x v="7"/>
    <s v="Green"/>
    <s v="None"/>
    <s v="P508438"/>
    <s v="FLEET"/>
    <s v="08000"/>
    <s v="O.E.M. Parts &amp; Service for Allison Transmissions (Fleet)"/>
    <s v="Johnson &amp; Towers"/>
    <x v="277"/>
    <n v="0"/>
    <m/>
    <d v="2012-03-07T00:00:00.000"/>
    <d v="2012-06-04T00:00:00.000"/>
    <d v="2013-06-03T00:00:00.000"/>
    <n v="2013"/>
    <n v="6"/>
    <x v="8"/>
    <x v="3"/>
    <x v="0"/>
    <x v="0"/>
    <m/>
    <m/>
    <m/>
    <m/>
    <s v="Normal"/>
  </r>
  <r>
    <x v="7"/>
    <s v="Green"/>
    <s v="None"/>
    <s v="P508457"/>
    <s v="FLEET"/>
    <s v="08000"/>
    <s v="OEM Parts &amp; Service for Vermeer Equipment (Fleet)"/>
    <s v="Vermeer Mid Atlantic"/>
    <x v="278"/>
    <n v="0"/>
    <m/>
    <d v="2012-02-29T00:00:00.000"/>
    <d v="2012-06-04T00:00:00.000"/>
    <d v="2013-06-03T00:00:00.000"/>
    <n v="2013"/>
    <n v="6"/>
    <x v="8"/>
    <x v="3"/>
    <x v="0"/>
    <x v="0"/>
    <m/>
    <m/>
    <m/>
    <m/>
    <s v="Normal"/>
  </r>
  <r>
    <x v="7"/>
    <s v="Green"/>
    <s v="None"/>
    <s v="Various"/>
    <s v="FLEET"/>
    <s v="B50002381"/>
    <s v="Five-Ton Crew Cab Dump Truck"/>
    <s v="Beltway International, LLC"/>
    <x v="279"/>
    <n v="0"/>
    <m/>
    <d v="2012-06-06T00:00:00.000"/>
    <d v="2012-06-06T00:00:00.000"/>
    <d v="2013-06-05T00:00:00.000"/>
    <n v="2013"/>
    <n v="6"/>
    <x v="8"/>
    <x v="0"/>
    <x v="0"/>
    <x v="0"/>
    <m/>
    <m/>
    <m/>
    <m/>
    <s v="Normal"/>
  </r>
  <r>
    <x v="7"/>
    <s v="Green"/>
    <s v="None"/>
    <m/>
    <s v="FLEET"/>
    <s v="B50002398"/>
    <s v="Skid Steer Loader with Attachments"/>
    <s v="Jesco, Inc."/>
    <x v="280"/>
    <n v="0"/>
    <m/>
    <d v="2012-06-13T00:00:00.000"/>
    <d v="2012-06-13T00:00:00.000"/>
    <d v="2013-06-12T00:00:00.000"/>
    <n v="2013"/>
    <n v="6"/>
    <x v="8"/>
    <x v="0"/>
    <x v="0"/>
    <x v="0"/>
    <m/>
    <m/>
    <m/>
    <m/>
    <s v="Normal"/>
  </r>
  <r>
    <x v="7"/>
    <s v="Green"/>
    <s v="None"/>
    <s v="P520650"/>
    <s v="FLEET"/>
    <s v="B50002452"/>
    <s v="Air Conditioning Machines"/>
    <s v="Ferguson Sales Co. d/b/a Ferguson Corporation"/>
    <x v="281"/>
    <n v="0"/>
    <m/>
    <s v="-"/>
    <d v="2012-06-21T00:00:00.000"/>
    <d v="2013-06-20T00:00:00.000"/>
    <n v="2013"/>
    <n v="6"/>
    <x v="8"/>
    <x v="0"/>
    <x v="0"/>
    <x v="0"/>
    <m/>
    <m/>
    <m/>
    <m/>
    <s v="Normal"/>
  </r>
  <r>
    <x v="7"/>
    <s v="Green"/>
    <s v="None"/>
    <s v="P509845"/>
    <s v="FLEET"/>
    <s v="08000"/>
    <s v="OEM Parts and Service for Sefac Mobile Vehicle Lifts "/>
    <s v="SEFAC"/>
    <x v="15"/>
    <n v="0"/>
    <m/>
    <d v="2012-03-07T00:00:00.000"/>
    <d v="2012-07-01T00:00:00.000"/>
    <d v="2013-06-30T00:00:00.000"/>
    <n v="2013"/>
    <n v="6"/>
    <x v="8"/>
    <x v="3"/>
    <x v="0"/>
    <x v="0"/>
    <m/>
    <m/>
    <m/>
    <m/>
    <s v="Normal"/>
  </r>
  <r>
    <x v="7"/>
    <s v="Green"/>
    <s v="None"/>
    <s v="P509294"/>
    <s v="FLEET"/>
    <s v="B50001092"/>
    <s v="OEM Parts &amp; Service for  GMC Heavy Duty Trucks (DGS)"/>
    <s v="Bob Bell Automotive Group"/>
    <x v="33"/>
    <n v="0"/>
    <m/>
    <d v="2012-06-20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20967"/>
    <s v="FLEET"/>
    <s v="06000"/>
    <s v="Parts and Service for Nitro Pro NTF-515 Tire Inflation System"/>
    <s v="Myers Tire Supply"/>
    <x v="135"/>
    <n v="0"/>
    <m/>
    <s v="-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142"/>
    <s v="FLEET"/>
    <s v="B50001098"/>
    <s v="OEM Parts &amp; Service for Detroit Engines and Allison Transmissions"/>
    <s v="Harbor Truck Sales &amp; Service T/A Baltimore Freightliner"/>
    <x v="2"/>
    <n v="0"/>
    <m/>
    <d v="2012-06-13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140"/>
    <s v="FLEET"/>
    <s v="B50001098"/>
    <s v="OEM Parts &amp; Service for Detroit Engines and Allison Transmissions"/>
    <s v="Norris Chesapeake Ford Truck Sales"/>
    <x v="282"/>
    <n v="0"/>
    <m/>
    <d v="2013-01-09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141"/>
    <s v="FLEET"/>
    <s v="B50001098"/>
    <s v="OEM Parts &amp; Service for Detroit Engines and Allison Transmissions"/>
    <s v="Johnson &amp; Towers"/>
    <x v="125"/>
    <n v="0"/>
    <m/>
    <d v="2012-06-13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09847"/>
    <s v="FLEET"/>
    <s v="06000"/>
    <s v="OEM Parts and Service for Mack Trucks"/>
    <s v="Baltimore Mack Trucks"/>
    <x v="283"/>
    <n v="0"/>
    <m/>
    <d v="2012-06-06T00:00:00.000"/>
    <d v="2012-08-01T00:00:00.000"/>
    <d v="2013-07-31T00:00:00.000"/>
    <n v="2013"/>
    <n v="7"/>
    <x v="9"/>
    <x v="3"/>
    <x v="0"/>
    <x v="0"/>
    <m/>
    <m/>
    <m/>
    <m/>
    <s v="Normal"/>
  </r>
  <r>
    <x v="7"/>
    <s v="Green"/>
    <s v="None"/>
    <s v="P514303"/>
    <s v="FLEET"/>
    <s v="B50001427"/>
    <s v="Aftermarket Parts and Supplies for Cars and Light Trucks (FLEET)"/>
    <s v="ROK Brothers, Inc."/>
    <x v="284"/>
    <n v="0"/>
    <m/>
    <d v="2012-12-12T00:00:00.000"/>
    <d v="2011-08-10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297"/>
    <s v="FLEET"/>
    <s v="B50001427"/>
    <s v="Aftermarket Parts and Supplies for Cars and Light Trucks (FLEET)"/>
    <s v="Baltimore Auto Supply"/>
    <x v="285"/>
    <n v="0"/>
    <m/>
    <d v="2012-12-12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298"/>
    <s v="FLEET"/>
    <s v="B50001427"/>
    <s v="Aftermarket Parts and Supplies for Cars and Light Trucks (FLEET)"/>
    <s v="Uni-Select USA, Inc."/>
    <x v="286"/>
    <n v="0"/>
    <m/>
    <d v="2012-12-12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299"/>
    <s v="FLEET"/>
    <s v="B50001427"/>
    <s v="Aftermarket Parts and Supplies for Cars and Light Trucks (FLEET)"/>
    <s v="Quality Automotive Warehouse"/>
    <x v="287"/>
    <n v="0"/>
    <m/>
    <d v="2012-12-12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0"/>
    <s v="FLEET"/>
    <s v="B50001427"/>
    <s v="Aftermarket Parts and Supplies for Cars and Light Trucks (FLEET)"/>
    <s v="Parts Authority southern"/>
    <x v="288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1"/>
    <s v="FLEET"/>
    <s v="B50001427"/>
    <s v="Aftermarket Parts and Supplies for Cars and Light Trucks (FLEET)"/>
    <s v="Fleetpride, Inc."/>
    <x v="245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2"/>
    <s v="FLEET"/>
    <s v="B50001427"/>
    <s v="Aftermarket Parts and Supplies for Cars and Light Trucks (FLEET)"/>
    <s v="Salvo Limited Partnership"/>
    <x v="289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4"/>
    <s v="FLEET"/>
    <s v="B50001427"/>
    <s v="Aftermarket Parts and Supplies for Cars and Light Trucks (FLEET)"/>
    <s v="Service Parts dba Papa Auto Parts"/>
    <x v="290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5"/>
    <s v="FLEET"/>
    <s v="B50001427"/>
    <s v="Aftermarket Parts and Supplies for Cars and Light Trucks (FLEET)"/>
    <s v="CRW Parts"/>
    <x v="291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14306"/>
    <s v="FLEET"/>
    <s v="B50001427"/>
    <s v="Aftermarket Parts and Supplies for Cars and Light Trucks (FLEET)"/>
    <s v="Globe Electric"/>
    <x v="292"/>
    <n v="0"/>
    <m/>
    <d v="2010-06-30T00:00:00.000"/>
    <d v="2010-08-01T00:00:00.000"/>
    <d v="2013-07-31T00:00:00.000"/>
    <n v="2013"/>
    <n v="7"/>
    <x v="9"/>
    <x v="18"/>
    <x v="0"/>
    <x v="0"/>
    <m/>
    <m/>
    <m/>
    <m/>
    <s v="Normal"/>
  </r>
  <r>
    <x v="7"/>
    <s v="Green"/>
    <s v="None"/>
    <s v="P509023"/>
    <s v="FLEET"/>
    <s v="06000"/>
    <s v="OEM Parts, Services and Warranty Repairs for Peterbilt Heavy Trucks"/>
    <s v="Peterbilt of Baltimore"/>
    <x v="15"/>
    <n v="0"/>
    <m/>
    <d v="2012-06-13T00:00:00.000"/>
    <d v="2012-08-12T00:00:00.000"/>
    <d v="2013-08-11T00:00:00.000"/>
    <n v="2013"/>
    <n v="8"/>
    <x v="10"/>
    <x v="3"/>
    <x v="0"/>
    <x v="0"/>
    <m/>
    <m/>
    <m/>
    <m/>
    <s v="Normal"/>
  </r>
  <r>
    <x v="7"/>
    <s v="Green"/>
    <s v="None"/>
    <s v="P503392"/>
    <s v="FLEET"/>
    <s v="08000"/>
    <s v="OEM Parts and Service for Altec Bucket Trucks  (Fleet)"/>
    <s v="Altec, Inc."/>
    <x v="251"/>
    <n v="0"/>
    <m/>
    <d v="2012-07-11T00:00:00.000"/>
    <d v="2012-08-13T00:00:00.000"/>
    <d v="2013-08-12T00:00:00.000"/>
    <n v="2013"/>
    <n v="8"/>
    <x v="10"/>
    <x v="0"/>
    <x v="0"/>
    <x v="0"/>
    <m/>
    <m/>
    <m/>
    <m/>
    <s v="Normal"/>
  </r>
  <r>
    <x v="7"/>
    <s v="Green"/>
    <s v="None"/>
    <m/>
    <s v="FLEET"/>
    <s v="B50002449"/>
    <s v="3/4 Ton Pickup Trucks with a Sweeper Body"/>
    <s v="Maryland Industrial Trucks, Inc."/>
    <x v="293"/>
    <n v="0"/>
    <m/>
    <d v="2012-08-08T00:00:00.000"/>
    <d v="2012-08-15T00:00:00.000"/>
    <d v="2013-08-14T00:00:00.000"/>
    <n v="2013"/>
    <n v="8"/>
    <x v="10"/>
    <x v="0"/>
    <x v="0"/>
    <x v="0"/>
    <m/>
    <m/>
    <m/>
    <m/>
    <s v="Normal"/>
  </r>
  <r>
    <x v="7"/>
    <s v="Green"/>
    <s v="None"/>
    <s v="P518112"/>
    <s v="DGS"/>
    <s v="06000"/>
    <s v="GM Vehicle and Commercial Technical Training"/>
    <s v="Raytheon Professional Services, LLC"/>
    <x v="265"/>
    <n v="0"/>
    <m/>
    <d v="2012-12-12T00:00:00.000"/>
    <d v="2012-08-17T00:00:00.000"/>
    <d v="2013-08-16T00:00:00.000"/>
    <n v="2013"/>
    <n v="8"/>
    <x v="10"/>
    <x v="1"/>
    <x v="0"/>
    <x v="0"/>
    <m/>
    <m/>
    <m/>
    <m/>
    <s v="Normal"/>
  </r>
  <r>
    <x v="7"/>
    <s v="Green"/>
    <s v="None"/>
    <s v="P514551"/>
    <s v="FLEET"/>
    <s v="B50001550"/>
    <s v="OEM Parts and Services for Onan and Cummins Generators"/>
    <s v="Cummins Power Systems, Inc."/>
    <x v="66"/>
    <n v="0"/>
    <m/>
    <d v="2012-02-08T00:00:00.000"/>
    <d v="2010-08-24T00:00:00.000"/>
    <d v="2013-08-23T00:00:00.000"/>
    <n v="2013"/>
    <n v="8"/>
    <x v="10"/>
    <x v="1"/>
    <x v="0"/>
    <x v="0"/>
    <m/>
    <m/>
    <m/>
    <m/>
    <s v="Normal"/>
  </r>
  <r>
    <x v="7"/>
    <s v="Green"/>
    <s v="None"/>
    <s v="P510150"/>
    <s v="FLEET"/>
    <s v="06000"/>
    <s v="O.E.M. Parts and Service for JCB and Lee Boy Equipment (Gen. Serv.)"/>
    <s v="Valley Supply &amp; Equipment"/>
    <x v="294"/>
    <n v="0"/>
    <m/>
    <d v="2012-07-11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s v="P509880"/>
    <s v="FLEET"/>
    <s v="B50001138"/>
    <s v="OEM Parts and Service for Harley-Davidson Motorcycles "/>
    <s v="Harley-Davidson Buell Store"/>
    <x v="253"/>
    <n v="0"/>
    <m/>
    <d v="2012-07-11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s v="P509879"/>
    <s v="FLEET"/>
    <s v="B50001145"/>
    <s v="OEM Repair Service for Chrysler Vehicles"/>
    <s v="Heritage Chrysler Jeep"/>
    <x v="50"/>
    <n v="0"/>
    <m/>
    <d v="2012-07-11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s v="P510078"/>
    <s v="FLEET"/>
    <s v="08000"/>
    <s v="OEM Parts and Service for Caterpillar Equipment"/>
    <s v="Alban Tractor Co."/>
    <x v="295"/>
    <n v="0"/>
    <m/>
    <d v="2013-01-16T00:00:00.000"/>
    <d v="2012-09-01T00:00:00.000"/>
    <d v="2013-08-31T00:00:00.000"/>
    <n v="2013"/>
    <n v="8"/>
    <x v="10"/>
    <x v="3"/>
    <x v="0"/>
    <x v="0"/>
    <m/>
    <m/>
    <m/>
    <m/>
    <s v="Normal"/>
  </r>
  <r>
    <x v="7"/>
    <s v="Green"/>
    <s v="None"/>
    <m/>
    <s v="DGS"/>
    <s v="08000"/>
    <s v="CNG Fueling  at state of MD Facilities"/>
    <s v="Mansfield Oil Company"/>
    <x v="152"/>
    <n v="0"/>
    <m/>
    <s v="-"/>
    <d v="2012-09-01T00:00:00.000"/>
    <d v="2013-08-31T00:00:00.000"/>
    <n v="2013"/>
    <n v="8"/>
    <x v="10"/>
    <x v="1"/>
    <x v="0"/>
    <x v="0"/>
    <m/>
    <m/>
    <m/>
    <m/>
    <s v="Normal"/>
  </r>
  <r>
    <x v="7"/>
    <s v="Green"/>
    <s v="None"/>
    <s v="P503919"/>
    <s v="FLEET"/>
    <s v="08000"/>
    <s v="OEM Parts and Service for New Medic Units   (Fleet)"/>
    <s v="FESCO Emergency Sales"/>
    <x v="33"/>
    <n v="0"/>
    <m/>
    <d v="2012-07-11T00:00:00.000"/>
    <d v="2012-09-03T00:00:00.000"/>
    <d v="2013-09-02T00:00:00.000"/>
    <n v="2013"/>
    <n v="9"/>
    <x v="11"/>
    <x v="0"/>
    <x v="0"/>
    <x v="0"/>
    <m/>
    <m/>
    <m/>
    <m/>
    <s v="Normal"/>
  </r>
  <r>
    <x v="7"/>
    <s v="Green"/>
    <s v="None"/>
    <s v="P503921"/>
    <s v="FLEET"/>
    <s v="08000"/>
    <s v="OEM Parts &amp; Service for ASAP Rescue Vehicles  (Fleet)"/>
    <s v="Pete's Cycle, Inc."/>
    <x v="253"/>
    <n v="0"/>
    <m/>
    <d v="2012-07-11T00:00:00.000"/>
    <d v="2012-09-03T00:00:00.000"/>
    <d v="2013-09-02T00:00:00.000"/>
    <n v="2013"/>
    <n v="9"/>
    <x v="11"/>
    <x v="0"/>
    <x v="0"/>
    <x v="0"/>
    <m/>
    <m/>
    <m/>
    <m/>
    <s v="Normal"/>
  </r>
  <r>
    <x v="7"/>
    <s v="Green"/>
    <s v="None"/>
    <s v="P514856"/>
    <s v="FLEET"/>
    <s v="08000"/>
    <s v="OEM Parts and Repairs for Munice Pumps, Power Take OFF Units and Valves (FLEET)"/>
    <s v="TRI BMS, LLC d/b/a R &amp; M Equipment"/>
    <x v="16"/>
    <n v="0"/>
    <m/>
    <d v="2010-09-15T00:00:00.000"/>
    <d v="2010-09-16T00:00:00.000"/>
    <d v="2013-09-15T00:00:00.000"/>
    <n v="2013"/>
    <n v="9"/>
    <x v="11"/>
    <x v="1"/>
    <x v="0"/>
    <x v="0"/>
    <m/>
    <m/>
    <m/>
    <m/>
    <s v="Normal"/>
  </r>
  <r>
    <x v="7"/>
    <s v="Green"/>
    <s v="None"/>
    <s v="P504705"/>
    <s v="FLEET"/>
    <s v="08000"/>
    <s v="OEM Parts and Service for New Way E-Z Pacs   (Fleet)"/>
    <s v="Waste Equipment Sales and Service, LLC"/>
    <x v="296"/>
    <n v="0"/>
    <m/>
    <d v="2012-07-11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04715"/>
    <s v="FLEET"/>
    <s v="08000"/>
    <s v="OEM Parts and Service for K-Pacs - Roll Offs"/>
    <s v="Waste Equipment Sales and Service, LLC"/>
    <x v="296"/>
    <n v="0"/>
    <m/>
    <d v="2012-07-11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04162"/>
    <s v="FLEET"/>
    <s v="08000"/>
    <s v="OEM Parts and Service for E.J. Ward Canceivers (Fleet)"/>
    <s v="E. J. Ward, Inc."/>
    <x v="39"/>
    <n v="0"/>
    <m/>
    <d v="2012-07-11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10047"/>
    <s v="FLEET"/>
    <m/>
    <s v="OEM Parts, Service and Warranty Repairs for Freightliner Heavy Trucks (FLEET)"/>
    <s v="Harbor Truck Sales &amp; Service T/A Baltimore Freightliner"/>
    <x v="297"/>
    <n v="0"/>
    <m/>
    <d v="2012-07-11T00:00:00.000"/>
    <d v="2012-10-01T00:00:00.000"/>
    <d v="2013-09-30T00:00:00.000"/>
    <n v="2013"/>
    <n v="9"/>
    <x v="11"/>
    <x v="3"/>
    <x v="0"/>
    <x v="0"/>
    <m/>
    <m/>
    <m/>
    <m/>
    <s v="Normal"/>
  </r>
  <r>
    <x v="7"/>
    <s v="Green"/>
    <s v="None"/>
    <s v="P504171"/>
    <s v="FLEET"/>
    <s v="08000"/>
    <s v="Chemicals for BG automatic Transmission Machines (DGS-FLEET)"/>
    <s v="Crovato Products &amp; Service"/>
    <x v="124"/>
    <n v="0"/>
    <m/>
    <d v="2012-06-06T00:00:00.000"/>
    <d v="2012-10-01T00:00:00.000"/>
    <d v="2013-09-30T00:00:00.000"/>
    <n v="2013"/>
    <n v="9"/>
    <x v="11"/>
    <x v="0"/>
    <x v="0"/>
    <x v="0"/>
    <m/>
    <m/>
    <m/>
    <m/>
    <s v="Normal"/>
  </r>
  <r>
    <x v="7"/>
    <s v="Green"/>
    <s v="None"/>
    <s v="P514834"/>
    <s v="FLEET"/>
    <s v="B50001524"/>
    <s v="OEM Parts &amp; Service for FUSO Mitsubishi Trucks (FLEET)"/>
    <s v="Waste Equipment Sales &amp; Service, LLC"/>
    <x v="298"/>
    <n v="0"/>
    <m/>
    <d v="2012-01-11T00:00:00.000"/>
    <d v="2010-10-01T00:00:00.000"/>
    <d v="2013-09-30T00:00:00.000"/>
    <n v="2013"/>
    <n v="9"/>
    <x v="11"/>
    <x v="1"/>
    <x v="0"/>
    <x v="0"/>
    <m/>
    <m/>
    <m/>
    <m/>
    <s v="Normal"/>
  </r>
  <r>
    <x v="7"/>
    <s v="Green"/>
    <s v="None"/>
    <s v="P504932"/>
    <s v="FLEET"/>
    <s v="08000"/>
    <s v="Repair of Transfer Trailers &amp; Tankers  (Fleet)"/>
    <s v="Brody Trailer"/>
    <x v="299"/>
    <n v="0"/>
    <m/>
    <d v="2012-08-22T00:00:00.000"/>
    <d v="2012-10-22T00:00:00.000"/>
    <d v="2013-10-21T00:00:00.000"/>
    <n v="2013"/>
    <n v="10"/>
    <x v="12"/>
    <x v="0"/>
    <x v="0"/>
    <x v="0"/>
    <m/>
    <m/>
    <m/>
    <s v="Yes - Grid Sheet / Summary Invoice"/>
    <s v="Special"/>
  </r>
  <r>
    <x v="7"/>
    <s v="Green"/>
    <s v="None"/>
    <m/>
    <s v="FLEET"/>
    <s v="06000"/>
    <s v="Pierce Tiller Aerial Fire Trucks"/>
    <s v="Atlantic Emergency Solutions"/>
    <x v="300"/>
    <n v="0"/>
    <m/>
    <d v="2012-10-24T00:00:00.000"/>
    <d v="2012-10-24T00:00:00.000"/>
    <d v="2013-10-23T00:00:00.000"/>
    <n v="2013"/>
    <n v="10"/>
    <x v="12"/>
    <x v="0"/>
    <x v="0"/>
    <x v="0"/>
    <m/>
    <m/>
    <m/>
    <m/>
    <s v="Normal"/>
  </r>
  <r>
    <x v="7"/>
    <s v="Green"/>
    <s v="None"/>
    <s v="P505248"/>
    <s v="FLEET"/>
    <s v="08000"/>
    <s v="OEM Parts and Service for ODB Brand Leaf Collection Systems  (Fleet)"/>
    <s v="Old Dominion Brush Co."/>
    <x v="301"/>
    <n v="0"/>
    <m/>
    <d v="2012-08-15T00:00:00.000"/>
    <d v="2012-10-29T00:00:00.000"/>
    <d v="2013-10-28T00:00:00.000"/>
    <n v="2013"/>
    <n v="10"/>
    <x v="12"/>
    <x v="0"/>
    <x v="0"/>
    <x v="0"/>
    <m/>
    <m/>
    <m/>
    <m/>
    <s v="Normal"/>
  </r>
  <r>
    <x v="7"/>
    <s v="Green"/>
    <s v="None"/>
    <s v="P510932"/>
    <s v="FLEET"/>
    <s v="B50001170"/>
    <s v="Aftermarket Detroit Engine Heavy Truck Parts and Services"/>
    <s v="Multiparts and Services"/>
    <x v="302"/>
    <n v="0"/>
    <m/>
    <d v="2012-10-03T00:00:00.000"/>
    <d v="2012-11-01T00:00:00.000"/>
    <d v="2013-10-31T00:00:00.000"/>
    <n v="2013"/>
    <n v="10"/>
    <x v="12"/>
    <x v="19"/>
    <x v="0"/>
    <x v="0"/>
    <m/>
    <m/>
    <m/>
    <m/>
    <s v="Normal"/>
  </r>
  <r>
    <x v="7"/>
    <s v="Green"/>
    <s v="None"/>
    <s v="P511343"/>
    <s v="FLEET"/>
    <s v="B50001103"/>
    <s v="Automotive Hardware:  Fasteners, Nuts &amp; Bolts, Etc. (FLEET)"/>
    <s v="Midwest Motor Supply d/b/a Kimball Midwest (2nd Call)"/>
    <x v="29"/>
    <n v="0"/>
    <m/>
    <d v="2012-08-15T00:00:00.000"/>
    <d v="2012-11-01T00:00:00.000"/>
    <d v="2013-10-31T00:00:00.000"/>
    <n v="2013"/>
    <n v="10"/>
    <x v="12"/>
    <x v="3"/>
    <x v="0"/>
    <x v="0"/>
    <m/>
    <m/>
    <m/>
    <m/>
    <s v="Normal"/>
  </r>
  <r>
    <x v="7"/>
    <s v="Green"/>
    <s v="None"/>
    <s v="P510825"/>
    <s v="FLEET"/>
    <s v="B50001103"/>
    <s v="Automotive Hardware:  Fasteners, Nuts &amp; Bolts, Etc. (FLEET)"/>
    <s v="Robnet, Inc (1st Call)"/>
    <x v="303"/>
    <n v="0"/>
    <m/>
    <d v="2012-08-15T00:00:00.000"/>
    <d v="2012-11-01T00:00:00.000"/>
    <d v="2013-10-31T00:00:00.000"/>
    <n v="2013"/>
    <n v="10"/>
    <x v="12"/>
    <x v="3"/>
    <x v="0"/>
    <x v="0"/>
    <m/>
    <m/>
    <m/>
    <m/>
    <s v="Normal"/>
  </r>
  <r>
    <x v="7"/>
    <s v="Green"/>
    <s v="None"/>
    <s v="P515185"/>
    <s v="FLEET"/>
    <s v="B50001415"/>
    <s v="Body Shop Repair Service (FLEET)"/>
    <s v="Harbor Truck Sales &amp; Service T/A Baltimore Freightliner"/>
    <x v="48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6"/>
    <s v="FLEET"/>
    <s v="B50001415"/>
    <s v="Body Shop Repair Service (FLEET)"/>
    <s v="Middleton &amp; Meads Company, Inc."/>
    <x v="51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9"/>
    <s v="FLEET"/>
    <s v="B50001415"/>
    <s v="Body Shop Repair Service (FLEET)"/>
    <s v="Donahoo Collision Center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90"/>
    <s v="FLEET"/>
    <s v="B50001415"/>
    <s v="Body Shop Repair Service (FLEET)"/>
    <s v="Lords Collision Experts t/a Security Auto Body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7"/>
    <s v="FLEET"/>
    <s v="B50001415"/>
    <s v="Body Shop Repair Service (FLEET)"/>
    <s v="Valley Chevrolet, UC t/a Fox Chevrolet Timonium"/>
    <x v="51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4"/>
    <s v="FLEET"/>
    <s v="B50001415"/>
    <s v="Body Shop Repair Service (FLEET)"/>
    <s v="Herman Born &amp; Sons, Inc."/>
    <x v="48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2"/>
    <s v="FLEET"/>
    <s v="B50001415"/>
    <s v="Body Shop Repair Service (FLEET)"/>
    <s v="Beaver's auto Body Repair Center, Inc"/>
    <x v="51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1"/>
    <s v="FLEET"/>
    <s v="B50001415"/>
    <s v="Body Shop Repair Service (FLEET)"/>
    <s v="R &amp; E Body &amp; Paint, Inc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0"/>
    <s v="FLEET"/>
    <s v="B50001415"/>
    <s v="Body Shop Repair Service (FLEET)"/>
    <s v="Al Packer's White Marsh Ford, Loc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93"/>
    <s v="FLEET"/>
    <s v="B50001415"/>
    <s v="Body Shop Repair Service (FLEET)"/>
    <s v="C &amp; W Body &amp; Fender Shop, Inc."/>
    <x v="304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188"/>
    <s v="FLEET"/>
    <s v="B50001415"/>
    <s v="Body Shop Repair Service "/>
    <s v="Linthicum-Ferndale Auto Body, LLC"/>
    <x v="48"/>
    <n v="0"/>
    <m/>
    <d v="2010-10-06T00:00:00.000"/>
    <d v="2010-11-01T00:00:00.000"/>
    <d v="2013-10-31T00:00:00.000"/>
    <n v="2013"/>
    <n v="10"/>
    <x v="12"/>
    <x v="10"/>
    <x v="17"/>
    <x v="2"/>
    <m/>
    <m/>
    <m/>
    <m/>
    <s v="Normal"/>
  </r>
  <r>
    <x v="7"/>
    <s v="Green"/>
    <s v="None"/>
    <s v="P515349"/>
    <s v="FLEET"/>
    <s v="06000"/>
    <s v="Fleet Inspection Testing Unit for VEIP (Emissions) "/>
    <s v="Environmental Systems Products Holding, Inc."/>
    <x v="305"/>
    <n v="0"/>
    <m/>
    <d v="2010-10-13T00:00:00.000"/>
    <d v="2010-11-03T00:00:00.000"/>
    <d v="2013-11-02T00:00:00.000"/>
    <n v="2013"/>
    <n v="11"/>
    <x v="28"/>
    <x v="1"/>
    <x v="0"/>
    <x v="0"/>
    <m/>
    <m/>
    <m/>
    <m/>
    <s v="Normal"/>
  </r>
  <r>
    <x v="7"/>
    <s v="Green"/>
    <s v="None"/>
    <s v="P515574"/>
    <s v="FLEET"/>
    <s v="08000"/>
    <s v="OEM Parts and Service for Ward Diesel Filters"/>
    <s v="Meier Diesel Filter, Inc d/b/b Ward Diesel Filter Systems"/>
    <x v="288"/>
    <n v="0"/>
    <m/>
    <d v="2010-11-24T00:00:00.000"/>
    <d v="2010-11-24T00:00:00.000"/>
    <d v="2013-11-23T00:00:00.000"/>
    <n v="2013"/>
    <n v="11"/>
    <x v="28"/>
    <x v="1"/>
    <x v="0"/>
    <x v="0"/>
    <m/>
    <m/>
    <m/>
    <m/>
    <s v="Normal"/>
  </r>
  <r>
    <x v="7"/>
    <s v="Green"/>
    <s v="None"/>
    <s v="P504159"/>
    <s v="FLEET"/>
    <s v="08000"/>
    <s v="O.E.M. Parts and Service for Elgin Sweepers and Vactor Sewer Vacs  (Fleet)"/>
    <s v="Maryland Industrial Trucks, Inc."/>
    <x v="172"/>
    <n v="0"/>
    <m/>
    <d v="2012-10-10T00:00:00.000"/>
    <d v="2012-11-30T00:00:00.000"/>
    <d v="2013-11-29T00:00:00.000"/>
    <n v="2013"/>
    <n v="11"/>
    <x v="28"/>
    <x v="0"/>
    <x v="0"/>
    <x v="0"/>
    <m/>
    <m/>
    <m/>
    <m/>
    <s v="Normal"/>
  </r>
  <r>
    <x v="7"/>
    <s v="Green"/>
    <s v="None"/>
    <s v="P514636"/>
    <s v="CITYWIDE"/>
    <s v="B50001178"/>
    <s v="Diesel Fuel for Generators"/>
    <s v="J.J. Adams Fuel Oil Company"/>
    <x v="306"/>
    <n v="0"/>
    <m/>
    <d v="2012-11-07T00:00:00.000"/>
    <d v="2012-12-01T00:00:00.000"/>
    <d v="2013-11-30T00:00:00.000"/>
    <n v="2013"/>
    <n v="11"/>
    <x v="28"/>
    <x v="3"/>
    <x v="13"/>
    <x v="0"/>
    <m/>
    <m/>
    <m/>
    <m/>
    <s v="Normal"/>
  </r>
  <r>
    <x v="7"/>
    <s v="Green"/>
    <s v="None"/>
    <s v="P515945"/>
    <s v="FLEET"/>
    <s v="B50001637"/>
    <s v="Truck Accessories"/>
    <s v="Acres Automotive, Inc"/>
    <x v="307"/>
    <n v="0"/>
    <m/>
    <d v="2010-11-10T00:00:00.000"/>
    <d v="2010-12-01T00:00:00.000"/>
    <d v="2013-11-30T00:00:00.000"/>
    <n v="2013"/>
    <n v="11"/>
    <x v="28"/>
    <x v="1"/>
    <x v="0"/>
    <x v="0"/>
    <m/>
    <m/>
    <m/>
    <m/>
    <s v="Normal"/>
  </r>
  <r>
    <x v="7"/>
    <s v="Green"/>
    <s v="None"/>
    <s v="P515946"/>
    <s v="FLEET"/>
    <s v="B50001637"/>
    <s v="Truck Accessories"/>
    <s v="Annapolis Discount Tires, Inc. t/a Truck N' Stuff"/>
    <x v="308"/>
    <n v="0"/>
    <m/>
    <d v="2010-11-10T00:00:00.000"/>
    <d v="2010-12-01T00:00:00.000"/>
    <d v="2013-11-30T00:00:00.000"/>
    <n v="2013"/>
    <n v="11"/>
    <x v="28"/>
    <x v="1"/>
    <x v="0"/>
    <x v="0"/>
    <m/>
    <m/>
    <m/>
    <m/>
    <s v="Normal"/>
  </r>
  <r>
    <x v="7"/>
    <s v="Green"/>
    <s v="None"/>
    <m/>
    <s v="DPW"/>
    <s v="B50002536"/>
    <s v="Crew Cab Trucks with a Utility Body"/>
    <s v="Apple Ford, Inc."/>
    <x v="309"/>
    <n v="0"/>
    <m/>
    <d v="2012-12-05T00:00:00.000"/>
    <d v="2012-12-05T00:00:00.000"/>
    <d v="2013-12-04T00:00:00.000"/>
    <n v="2013"/>
    <n v="12"/>
    <x v="13"/>
    <x v="0"/>
    <x v="0"/>
    <x v="0"/>
    <m/>
    <m/>
    <m/>
    <m/>
    <s v="Normal"/>
  </r>
  <r>
    <x v="7"/>
    <s v="Green"/>
    <s v="None"/>
    <m/>
    <s v="DPW"/>
    <s v="B50002520"/>
    <s v="Backhoe Loaders with Tag Along Trailers"/>
    <s v="Valley Supply &amp; Equipment"/>
    <x v="310"/>
    <n v="0"/>
    <m/>
    <d v="2012-12-05T00:00:00.000"/>
    <d v="2012-12-05T00:00:00.000"/>
    <d v="2013-12-04T00:00:00.000"/>
    <n v="2013"/>
    <n v="12"/>
    <x v="13"/>
    <x v="0"/>
    <x v="0"/>
    <x v="0"/>
    <m/>
    <m/>
    <m/>
    <m/>
    <s v="Normal"/>
  </r>
  <r>
    <x v="7"/>
    <s v="Green"/>
    <s v="None"/>
    <m/>
    <s v="DPW"/>
    <s v="B50002521"/>
    <s v="Dump Trucks"/>
    <s v="Chesapeake Ford Truck Sales"/>
    <x v="311"/>
    <n v="0"/>
    <m/>
    <d v="2001-12-05T00:00:00.000"/>
    <d v="2012-12-05T00:00:00.000"/>
    <d v="2013-12-04T00:00:00.000"/>
    <n v="2013"/>
    <n v="12"/>
    <x v="13"/>
    <x v="0"/>
    <x v="0"/>
    <x v="0"/>
    <m/>
    <m/>
    <m/>
    <m/>
    <s v="Normal"/>
  </r>
  <r>
    <x v="7"/>
    <s v="Green"/>
    <s v="None"/>
    <s v="P505767"/>
    <s v="FLEET"/>
    <s v="B50000725"/>
    <s v="New Holland OEM Parts &amp; Service (DPW)"/>
    <s v="Security Equipment Company"/>
    <x v="299"/>
    <n v="0"/>
    <m/>
    <d v="2012-11-14T00:00:00.000"/>
    <d v="2012-12-10T00:00:00.000"/>
    <d v="2013-12-09T00:00:00.000"/>
    <n v="2013"/>
    <n v="12"/>
    <x v="13"/>
    <x v="0"/>
    <x v="0"/>
    <x v="0"/>
    <m/>
    <m/>
    <m/>
    <m/>
    <s v="Normal"/>
  </r>
  <r>
    <x v="7"/>
    <s v="Green"/>
    <s v="None"/>
    <m/>
    <s v="FLEET"/>
    <s v="B50002494"/>
    <s v="Extended Diesel Cargo Van with TV Inspection system"/>
    <s v="RS Technical Services, Inc."/>
    <x v="312"/>
    <n v="0"/>
    <m/>
    <d v="2012-12-19T00:00:00.000"/>
    <d v="2012-12-19T00:00:00.000"/>
    <d v="2013-12-18T00:00:00.0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Valley Supply &amp; Equipment"/>
    <x v="313"/>
    <n v="0"/>
    <m/>
    <d v="2012-12-19T00:00:00.000"/>
    <d v="2012-12-19T00:00:00.000"/>
    <d v="2013-12-18T00:00:00.000"/>
    <n v="2013"/>
    <n v="12"/>
    <x v="13"/>
    <x v="0"/>
    <x v="0"/>
    <x v="0"/>
    <m/>
    <m/>
    <m/>
    <m/>
    <s v="Normal"/>
  </r>
  <r>
    <x v="7"/>
    <s v="Green"/>
    <s v="None"/>
    <m/>
    <s v="FLEET"/>
    <s v="B50002513"/>
    <s v="Mini Excavators with Trailers"/>
    <s v="Correlli, Inc"/>
    <x v="314"/>
    <n v="0"/>
    <m/>
    <d v="2012-12-19T00:00:00.000"/>
    <d v="2012-12-19T00:00:00.000"/>
    <d v="2013-12-18T00:00:00.000"/>
    <n v="2013"/>
    <n v="12"/>
    <x v="13"/>
    <x v="0"/>
    <x v="0"/>
    <x v="0"/>
    <m/>
    <m/>
    <m/>
    <m/>
    <s v="Normal"/>
  </r>
  <r>
    <x v="7"/>
    <s v="Green"/>
    <s v="None"/>
    <s v="Various"/>
    <s v="FLEET"/>
    <s v="B50000753"/>
    <s v="Heavy Duty Transmissions and Differentials (Fleet)"/>
    <s v="Holabird Enterprises of Maryland, Inc t/a Transtech Transmission Center"/>
    <x v="252"/>
    <n v="0"/>
    <m/>
    <d v="2012-09-26T00:00:00.000"/>
    <d v="2012-12-24T00:00:00.000"/>
    <d v="2013-12-23T00:00:00.000"/>
    <n v="2013"/>
    <n v="12"/>
    <x v="13"/>
    <x v="0"/>
    <x v="11"/>
    <x v="0"/>
    <m/>
    <m/>
    <m/>
    <m/>
    <s v="Normal"/>
  </r>
  <r>
    <x v="7"/>
    <s v="Green"/>
    <s v="None"/>
    <m/>
    <s v="FLEET"/>
    <s v="B50002690"/>
    <s v="Decals for Fire Apparatus"/>
    <s v="Shannon-Baum Signs"/>
    <x v="66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7"/>
    <s v="Green"/>
    <s v="None"/>
    <s v="P511620"/>
    <s v="FLEET"/>
    <s v="B50001224"/>
    <s v="Waste Paint Removal and Service and Lease/Maintenance for Manual Paint Gun Cleaning Station"/>
    <s v="Safety-Kleen Systems, Inc."/>
    <x v="152"/>
    <n v="0"/>
    <m/>
    <s v="-"/>
    <d v="2013-01-01T00:00:00.000"/>
    <d v="2013-12-31T00:00:00.000"/>
    <n v="2013"/>
    <n v="12"/>
    <x v="13"/>
    <x v="0"/>
    <x v="0"/>
    <x v="0"/>
    <m/>
    <m/>
    <m/>
    <m/>
    <s v="Normal"/>
  </r>
  <r>
    <x v="7"/>
    <s v="Green"/>
    <s v="None"/>
    <s v="P515955"/>
    <s v="FLEET"/>
    <s v="B50001730"/>
    <s v="OEM Parts for LTI Hook and Ladder Trucks "/>
    <s v="Fire Line Equipment"/>
    <x v="253"/>
    <n v="0"/>
    <m/>
    <d v="2011-01-19T00:00:00.000"/>
    <d v="2011-01-19T00:00:00.000"/>
    <d v="2014-01-18T00:00:00.000"/>
    <n v="2014"/>
    <n v="1"/>
    <x v="14"/>
    <x v="1"/>
    <x v="0"/>
    <x v="0"/>
    <m/>
    <m/>
    <m/>
    <m/>
    <s v="Normal"/>
  </r>
  <r>
    <x v="7"/>
    <s v="Green"/>
    <s v="None"/>
    <s v="Various"/>
    <s v="FLEET"/>
    <s v="B50000672"/>
    <s v="Heavy Duty Automatic Transmission  (Fleet)"/>
    <s v="Holabird Enterprises of Maryland, Inc t/a Transtech Transmission Center"/>
    <x v="315"/>
    <n v="0"/>
    <m/>
    <d v="2012-02-05T00:00:00.000"/>
    <d v="2013-01-28T00:00:00.000"/>
    <d v="2014-01-27T00:00:00.000"/>
    <n v="2014"/>
    <n v="1"/>
    <x v="14"/>
    <x v="0"/>
    <x v="0"/>
    <x v="0"/>
    <m/>
    <m/>
    <m/>
    <m/>
    <s v="Normal"/>
  </r>
  <r>
    <x v="7"/>
    <s v="Green"/>
    <s v="None"/>
    <s v="P511897"/>
    <s v="FLEET"/>
    <s v="B50001270"/>
    <s v="Hydraulic Hoses and Fittings"/>
    <s v="Thomas Industrial Products/Tipco "/>
    <x v="251"/>
    <n v="0"/>
    <m/>
    <d v="2012-11-14T00:00:00.000"/>
    <d v="2013-02-01T00:00:00.000"/>
    <d v="2014-01-31T00:00:00.000"/>
    <n v="2014"/>
    <n v="1"/>
    <x v="14"/>
    <x v="3"/>
    <x v="0"/>
    <x v="0"/>
    <m/>
    <m/>
    <m/>
    <m/>
    <s v="Normal"/>
  </r>
  <r>
    <x v="7"/>
    <s v="Green"/>
    <s v="None"/>
    <s v="P506244"/>
    <s v="FLEET"/>
    <s v="06000"/>
    <s v="OEM  Parts and Service for Bobcat Equipment"/>
    <s v="Bobcat of Baltimore"/>
    <x v="302"/>
    <n v="0"/>
    <m/>
    <d v="2012-11-21T00:00:00.000"/>
    <d v="2013-02-04T00:00:00.000"/>
    <d v="2014-02-03T00:00:00.000"/>
    <n v="2014"/>
    <n v="2"/>
    <x v="29"/>
    <x v="0"/>
    <x v="0"/>
    <x v="0"/>
    <m/>
    <m/>
    <m/>
    <m/>
    <s v="Normal"/>
  </r>
  <r>
    <x v="7"/>
    <s v="Green"/>
    <s v="None"/>
    <s v="Various"/>
    <s v="FLEET"/>
    <s v="B50000633"/>
    <s v="Automotive Radiators &amp; Heaters (Fleet)"/>
    <s v="ABC Radiator"/>
    <x v="253"/>
    <n v="0"/>
    <m/>
    <d v="2012-11-21T00:00:00.000"/>
    <d v="2013-03-01T00:00:00.000"/>
    <d v="2014-02-28T00:00:00.000"/>
    <n v="2014"/>
    <n v="2"/>
    <x v="29"/>
    <x v="0"/>
    <x v="0"/>
    <x v="0"/>
    <m/>
    <m/>
    <s v="Yes"/>
    <s v="Yes - Grid Sheet / Summary Invoice"/>
    <s v="Special"/>
  </r>
  <r>
    <x v="7"/>
    <s v="Green"/>
    <s v="None"/>
    <s v="Various"/>
    <s v="FLEET"/>
    <s v="B50000633"/>
    <s v="Automotive Radiators &amp; Heaters (Fleet)"/>
    <s v="Cummins Radiator Company"/>
    <x v="301"/>
    <n v="0"/>
    <m/>
    <d v="2012-11-21T00:00:00.000"/>
    <d v="2013-03-01T00:00:00.000"/>
    <d v="2014-02-28T00:00:00.000"/>
    <n v="2014"/>
    <n v="2"/>
    <x v="29"/>
    <x v="0"/>
    <x v="0"/>
    <x v="0"/>
    <m/>
    <m/>
    <s v="Yes"/>
    <s v="Yes - Grid Sheet / Summary Invoice"/>
    <s v="Special"/>
  </r>
  <r>
    <x v="7"/>
    <s v="Green"/>
    <s v="None"/>
    <s v="P507774"/>
    <s v="FLEET"/>
    <s v="B50000843"/>
    <s v="Automotive Paints and Supplies  (DPW-Fleet)"/>
    <s v="Sherwin-Williams Automotive Finishes Co."/>
    <x v="48"/>
    <n v="0"/>
    <m/>
    <d v="2012-11-21T00:00:00.000"/>
    <d v="2013-03-04T00:00:00.000"/>
    <d v="2014-03-03T00:00:00.000"/>
    <n v="2014"/>
    <n v="3"/>
    <x v="44"/>
    <x v="0"/>
    <x v="0"/>
    <x v="0"/>
    <m/>
    <m/>
    <m/>
    <m/>
    <s v="Normal"/>
  </r>
  <r>
    <x v="7"/>
    <s v="Green"/>
    <s v="None"/>
    <s v="P506992"/>
    <s v="FLEET"/>
    <s v="B50000933"/>
    <s v="Automotive Starters and Alternators  (Fleet)"/>
    <s v="P&amp;H Auto Electric, Inc."/>
    <x v="316"/>
    <n v="0"/>
    <m/>
    <d v="2012-11-21T00:00:00.000"/>
    <d v="2013-03-13T00:00:00.000"/>
    <d v="2014-03-12T00:00:00.0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6993"/>
    <s v="FLEET"/>
    <s v="B50000933"/>
    <s v="Automotive Starters and Alternators  (Fleet)"/>
    <s v="Best Battery Company, Inc"/>
    <x v="277"/>
    <n v="0"/>
    <m/>
    <d v="2012-11-21T00:00:00.000"/>
    <d v="2013-03-13T00:00:00.000"/>
    <d v="2014-03-12T00:00:00.0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7496"/>
    <s v="FLEET"/>
    <s v="08000"/>
    <s v="OEM Parts and Service for Toro Equipment"/>
    <s v="Turf Equipment and Supply Company"/>
    <x v="317"/>
    <n v="0"/>
    <m/>
    <d v="2012-11-21T00:00:00.000"/>
    <d v="2013-03-24T00:00:00.000"/>
    <d v="2014-03-23T00:00:00.000"/>
    <n v="2014"/>
    <n v="3"/>
    <x v="44"/>
    <x v="0"/>
    <x v="0"/>
    <x v="0"/>
    <m/>
    <m/>
    <m/>
    <m/>
    <s v="Normal"/>
  </r>
  <r>
    <x v="7"/>
    <s v="Green"/>
    <s v="None"/>
    <s v="P506994"/>
    <s v="FLEET"/>
    <s v="B50000933"/>
    <s v="Automotive Starters and Alternators  (Fleet)"/>
    <s v="D. D. &amp; M., Inc."/>
    <x v="302"/>
    <n v="0"/>
    <m/>
    <d v="2012-11-21T00:00:00.000"/>
    <d v="2013-03-13T00:00:00.000"/>
    <d v="2014-03-24T00:00:00.000"/>
    <n v="2014"/>
    <n v="3"/>
    <x v="44"/>
    <x v="0"/>
    <x v="0"/>
    <x v="0"/>
    <m/>
    <m/>
    <s v="Yes"/>
    <s v="Yes - Grid Sheet / Summary Invoice"/>
    <s v="Special"/>
  </r>
  <r>
    <x v="7"/>
    <s v="Green"/>
    <s v="None"/>
    <s v="P505764"/>
    <s v="FLEET"/>
    <s v="B50000665"/>
    <s v="Automotive OEM Parts &amp; Service for Ford Vehicles -(Fleet)"/>
    <s v="Apple Ford"/>
    <x v="32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6"/>
    <s v="FLEET"/>
    <s v="B50000665"/>
    <s v="Automotive OEM Parts &amp; Service for Ford Vehicles (Fleet)"/>
    <s v="Valley Chevrolet"/>
    <x v="318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2"/>
    <s v="FLEET"/>
    <s v="B50000665"/>
    <s v="Automotive OEM Parts &amp; Service for Ford Vehicles (Fleet)"/>
    <s v="Al Packer's White Marsh Ford, Loc"/>
    <x v="319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3"/>
    <s v="FLEET"/>
    <s v="B50000665"/>
    <s v="Automotive OEM Parts &amp; Service for Ford Vehicles(Fleet)"/>
    <s v="Heritage Automotive"/>
    <x v="320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Green"/>
    <s v="P505765"/>
    <s v="FLEET"/>
    <s v="B50000665"/>
    <s v="Automotive OEM Parts &amp; Service  for Ford Vehicles(Fleet)"/>
    <s v="Packer Norris Parts"/>
    <x v="319"/>
    <n v="0"/>
    <m/>
    <d v="2012-12-19T00:00:00.000"/>
    <d v="2013-04-01T00:00:00.000"/>
    <d v="2014-03-31T00:00:00.000"/>
    <n v="2014"/>
    <n v="3"/>
    <x v="44"/>
    <x v="0"/>
    <x v="0"/>
    <x v="0"/>
    <m/>
    <m/>
    <m/>
    <m/>
    <s v="Normal"/>
  </r>
  <r>
    <x v="7"/>
    <s v="Green"/>
    <s v="None"/>
    <s v="P517203"/>
    <s v="FLEET"/>
    <s v="06000"/>
    <s v="Body and Fender Parts"/>
    <s v="Keystone Automotive Industries, Inc."/>
    <x v="278"/>
    <n v="0"/>
    <m/>
    <d v="2011-04-06T00:00:00.000"/>
    <d v="2011-05-01T00:00:00.000"/>
    <d v="2014-04-30T00:00:00.000"/>
    <n v="2014"/>
    <n v="4"/>
    <x v="15"/>
    <x v="1"/>
    <x v="0"/>
    <x v="0"/>
    <m/>
    <m/>
    <m/>
    <m/>
    <s v="Normal"/>
  </r>
  <r>
    <x v="7"/>
    <s v="Green"/>
    <s v="None"/>
    <s v="P517192"/>
    <s v="FLEET"/>
    <s v="B50001929"/>
    <s v="OEM Parts and Service for GEM Electric Vehicles"/>
    <s v="Fox Chevrolet, LLC"/>
    <x v="66"/>
    <n v="0"/>
    <m/>
    <d v="2011-05-25T00:00:00.000"/>
    <d v="2011-06-01T00:00:00.000"/>
    <d v="2014-05-31T00:00:00.000"/>
    <n v="2014"/>
    <n v="5"/>
    <x v="16"/>
    <x v="0"/>
    <x v="0"/>
    <x v="0"/>
    <m/>
    <m/>
    <m/>
    <m/>
    <s v="Normal"/>
  </r>
  <r>
    <x v="7"/>
    <s v="Green"/>
    <s v="None"/>
    <s v="P509356"/>
    <s v="FLEET"/>
    <s v="B50001081"/>
    <s v="Marine Repair Service and Parts  (Fleet)  "/>
    <s v="Marcon Engineering Services"/>
    <x v="321"/>
    <n v="0"/>
    <m/>
    <d v="2012-03-07T00:00:00.000"/>
    <d v="2012-07-01T00:00:00.000"/>
    <d v="2014-06-30T00:00:00.000"/>
    <n v="2014"/>
    <n v="6"/>
    <x v="34"/>
    <x v="0"/>
    <x v="0"/>
    <x v="0"/>
    <m/>
    <m/>
    <m/>
    <m/>
    <s v="Normal"/>
  </r>
  <r>
    <x v="7"/>
    <s v="Green"/>
    <s v="None"/>
    <s v="P517253"/>
    <s v="FLEET"/>
    <s v="B50001903"/>
    <s v="Assorted Light Bars &amp; Light Sets (DPW/Fleet)"/>
    <s v="East Coast Emergency Lighting"/>
    <x v="25"/>
    <n v="0"/>
    <m/>
    <d v="2011-05-25T00:00:00.000"/>
    <d v="2011-07-01T00:00:00.000"/>
    <d v="2014-06-30T00:00:00.000"/>
    <n v="2014"/>
    <n v="6"/>
    <x v="34"/>
    <x v="1"/>
    <x v="0"/>
    <x v="0"/>
    <m/>
    <m/>
    <m/>
    <m/>
    <s v="Normal"/>
  </r>
  <r>
    <x v="7"/>
    <s v="Green"/>
    <s v="None"/>
    <s v="P518466"/>
    <s v="FLEET"/>
    <s v="B50001979"/>
    <s v="Maintenance, Parts and Repairs for Fire Boats - FIRST CALL"/>
    <s v="Marcon Engineering Services"/>
    <x v="303"/>
    <n v="0"/>
    <m/>
    <d v="2011-10-12T00:00:00.000"/>
    <d v="2011-11-01T00:00:00.000"/>
    <d v="2014-10-31T00:00:00.000"/>
    <n v="2014"/>
    <n v="10"/>
    <x v="36"/>
    <x v="14"/>
    <x v="0"/>
    <x v="0"/>
    <m/>
    <m/>
    <m/>
    <m/>
    <s v="Normal"/>
  </r>
  <r>
    <x v="7"/>
    <s v="Green"/>
    <s v="None"/>
    <s v="P518465"/>
    <s v="FLEET"/>
    <s v="B50001979"/>
    <s v="Maintenance, Parts and Repairs for Fire Boats - SECOND CALL"/>
    <s v="The General Ship Repair Corporation"/>
    <x v="25"/>
    <n v="0"/>
    <m/>
    <d v="2011-10-12T00:00:00.000"/>
    <d v="2011-11-01T00:00:00.000"/>
    <d v="2014-10-31T00:00:00.000"/>
    <n v="2014"/>
    <n v="10"/>
    <x v="36"/>
    <x v="14"/>
    <x v="0"/>
    <x v="0"/>
    <m/>
    <m/>
    <m/>
    <m/>
    <s v="Normal"/>
  </r>
  <r>
    <x v="7"/>
    <s v="Green"/>
    <s v="None"/>
    <s v="P518464"/>
    <s v="FLEET"/>
    <s v="B50002000"/>
    <s v="Spring and Suspension Repair Services (FLEET_"/>
    <s v="Middleton &amp; Meads Company, Inc."/>
    <x v="262"/>
    <n v="0"/>
    <m/>
    <d v="2011-09-28T00:00:00.000"/>
    <d v="2011-11-01T00:00:00.000"/>
    <d v="2014-10-31T00:00:00.000"/>
    <n v="2014"/>
    <n v="10"/>
    <x v="36"/>
    <x v="1"/>
    <x v="18"/>
    <x v="4"/>
    <m/>
    <m/>
    <m/>
    <m/>
    <s v="Normal"/>
  </r>
  <r>
    <x v="7"/>
    <s v="Green"/>
    <s v="None"/>
    <s v="P517917"/>
    <s v="FLEET"/>
    <s v="B50001978"/>
    <s v="Motor Vehicle Exhaust System Repairs (Fleet)"/>
    <s v="Undercar Specialists Inc. d/b/a Meineke Car Care"/>
    <x v="278"/>
    <n v="0"/>
    <m/>
    <d v="2011-07-27T00:00:00.000"/>
    <d v="2011-11-01T00:00:00.000"/>
    <d v="2014-10-31T00:00:00.000"/>
    <n v="2014"/>
    <n v="10"/>
    <x v="36"/>
    <x v="1"/>
    <x v="0"/>
    <x v="0"/>
    <m/>
    <m/>
    <m/>
    <m/>
    <s v="Normal"/>
  </r>
  <r>
    <x v="7"/>
    <s v="Green"/>
    <s v="None"/>
    <s v="P517918"/>
    <s v="FLEET"/>
    <s v="B50001978"/>
    <s v="Motor Vehicle Exhaust System Repairs (Fleet)"/>
    <s v="Salvo Limited Partnership, LLP"/>
    <x v="322"/>
    <n v="0"/>
    <m/>
    <d v="2011-07-27T00:00:00.000"/>
    <d v="2011-11-01T00:00:00.000"/>
    <d v="2014-10-31T00:00:00.000"/>
    <n v="2014"/>
    <n v="10"/>
    <x v="36"/>
    <x v="1"/>
    <x v="0"/>
    <x v="0"/>
    <m/>
    <m/>
    <m/>
    <m/>
    <s v="Normal"/>
  </r>
  <r>
    <x v="7"/>
    <s v="Green"/>
    <s v="None"/>
    <m/>
    <s v="FLEET"/>
    <s v="B50002291"/>
    <s v="Parts, Service and Maintenance fro In-Ground and Above Ground Lifts"/>
    <s v="C &amp; T Equipment Co. Inc."/>
    <x v="39"/>
    <n v="0"/>
    <m/>
    <d v="2012-03-14T00:00:00.000"/>
    <d v="2012-03-14T00:00:00.000"/>
    <d v="2015-03-13T00:00:00.000"/>
    <n v="2015"/>
    <n v="3"/>
    <x v="17"/>
    <x v="20"/>
    <x v="0"/>
    <x v="0"/>
    <m/>
    <s v="Yes"/>
    <s v="Yes"/>
    <m/>
    <s v="Special"/>
  </r>
  <r>
    <x v="7"/>
    <s v="Green"/>
    <s v="None"/>
    <m/>
    <s v="FLEET"/>
    <s v="B50002358"/>
    <s v="Vehicle Glass Repair &amp; Installation Services - 1st Call"/>
    <s v="Royal Glass Company"/>
    <x v="323"/>
    <n v="0"/>
    <m/>
    <d v="2012-05-09T00:00:00.000"/>
    <d v="2012-06-01T00:00:00.000"/>
    <d v="2015-05-31T00:00:00.000"/>
    <n v="2015"/>
    <n v="5"/>
    <x v="40"/>
    <x v="1"/>
    <x v="0"/>
    <x v="0"/>
    <m/>
    <m/>
    <m/>
    <m/>
    <s v="Normal"/>
  </r>
  <r>
    <x v="7"/>
    <s v="Green"/>
    <s v="None"/>
    <m/>
    <s v="FLEET"/>
    <s v="B50002358"/>
    <s v="Vehicle Glass Repair &amp; Installation Services - 2nd Call"/>
    <s v="Millennium 2, Inc."/>
    <x v="15"/>
    <n v="0"/>
    <m/>
    <d v="2012-05-09T00:00:00.000"/>
    <d v="2012-06-01T00:00:00.000"/>
    <d v="2015-05-31T00:00:00.000"/>
    <n v="2015"/>
    <n v="5"/>
    <x v="40"/>
    <x v="1"/>
    <x v="0"/>
    <x v="0"/>
    <m/>
    <m/>
    <m/>
    <m/>
    <s v="Normal"/>
  </r>
  <r>
    <x v="7"/>
    <s v="Green"/>
    <s v="None"/>
    <m/>
    <s v="FLEET"/>
    <s v="B50002426"/>
    <s v="RV/Motor Home Repairs "/>
    <s v="Efficiency Enterprises of MD, LLC "/>
    <x v="32"/>
    <n v="0"/>
    <m/>
    <d v="2012-08-08T00:00:00.000"/>
    <d v="2012-09-01T00:00:00.000"/>
    <d v="2015-08-31T00:00:00.000"/>
    <n v="2015"/>
    <n v="8"/>
    <x v="27"/>
    <x v="1"/>
    <x v="0"/>
    <x v="0"/>
    <m/>
    <m/>
    <m/>
    <m/>
    <s v="Normal"/>
  </r>
  <r>
    <x v="7"/>
    <s v="Green"/>
    <s v="None"/>
    <m/>
    <s v="FLEET"/>
    <s v="08000"/>
    <s v="OEM Parts and Service for John Deere Equipment (Fleet)"/>
    <s v="Jesco, Inc."/>
    <x v="262"/>
    <n v="0"/>
    <m/>
    <d v="2012-08-29T00:00:00.000"/>
    <d v="2012-10-01T00:00:00.000"/>
    <d v="2015-09-30T00:00:00.000"/>
    <n v="2015"/>
    <n v="9"/>
    <x v="47"/>
    <x v="1"/>
    <x v="0"/>
    <x v="0"/>
    <m/>
    <m/>
    <m/>
    <m/>
    <s v="Normal"/>
  </r>
  <r>
    <x v="7"/>
    <s v="Green"/>
    <s v="None"/>
    <m/>
    <s v="FLEET"/>
    <s v="B50002515"/>
    <s v="OEM Parts and Service for International Heavy Trucks - 2nd Call"/>
    <s v="West End Service, Inc."/>
    <x v="48"/>
    <n v="0"/>
    <m/>
    <d v="2012-09-26T00:00:00.000"/>
    <d v="2012-11-01T00:00:00.000"/>
    <d v="2015-10-31T00:00:00.000"/>
    <n v="2015"/>
    <n v="10"/>
    <x v="48"/>
    <x v="9"/>
    <x v="19"/>
    <x v="12"/>
    <m/>
    <s v="Yes"/>
    <m/>
    <m/>
    <s v="Special"/>
  </r>
  <r>
    <x v="7"/>
    <s v="Green"/>
    <s v="None"/>
    <m/>
    <s v="FLEET"/>
    <s v="B50002515"/>
    <s v="OEM Parts and Service for International Heavy Trucks - 1st Call"/>
    <s v="Beltway International LLC"/>
    <x v="251"/>
    <n v="0"/>
    <m/>
    <d v="2012-09-26T00:00:00.000"/>
    <d v="2012-11-01T00:00:00.000"/>
    <d v="2015-10-31T00:00:00.000"/>
    <n v="2015"/>
    <n v="10"/>
    <x v="48"/>
    <x v="1"/>
    <x v="0"/>
    <x v="0"/>
    <m/>
    <m/>
    <m/>
    <m/>
    <s v="Normal"/>
  </r>
  <r>
    <x v="7"/>
    <s v="Green"/>
    <s v="None"/>
    <s v="Various"/>
    <s v="FLEET"/>
    <s v="B50002661"/>
    <s v="Inspections and Certifications for Fuel Tanker Trucks"/>
    <s v="Advanced Tank systems, Inc."/>
    <x v="322"/>
    <n v="0"/>
    <m/>
    <d v="2012-11-07T00:00:00.000"/>
    <d v="2012-11-07T00:00:00.000"/>
    <d v="2015-11-06T00:00:00.000"/>
    <n v="2015"/>
    <n v="11"/>
    <x v="46"/>
    <x v="1"/>
    <x v="0"/>
    <x v="0"/>
    <m/>
    <m/>
    <m/>
    <m/>
    <s v="Normal"/>
  </r>
  <r>
    <x v="7"/>
    <s v="Green"/>
    <s v="None"/>
    <m/>
    <s v="FLEET"/>
    <s v="B50002600"/>
    <s v="Vehicle Upholstery Service (Fleet)"/>
    <s v="Smith Auto Service, Inc."/>
    <x v="48"/>
    <n v="0"/>
    <m/>
    <d v="2012-10-24T00:00:00.000"/>
    <d v="2013-01-01T00:00:00.000"/>
    <d v="2015-12-31T00:00:00.000"/>
    <n v="2015"/>
    <n v="12"/>
    <x v="19"/>
    <x v="1"/>
    <x v="0"/>
    <x v="0"/>
    <m/>
    <m/>
    <m/>
    <m/>
    <s v="Normal"/>
  </r>
  <r>
    <x v="7"/>
    <s v="Green"/>
    <s v="None"/>
    <m/>
    <s v="FLEET"/>
    <s v="B50002613"/>
    <s v="Aftermarket Heavy Equipment Repairs (Fleet)"/>
    <s v="Corelli, Inc."/>
    <x v="32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FleetPride, Inc."/>
    <x v="32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Waste Equipment Sales &amp; Service, LLC"/>
    <x v="33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7"/>
    <s v="Green"/>
    <s v="None"/>
    <m/>
    <s v="FLEET"/>
    <s v="B50002613"/>
    <s v="Aftermarket Parts and Service for Heavy Trucks and Equipment"/>
    <s v="THC Enterprises dba Mid Atlantic Waste Systems"/>
    <x v="48"/>
    <n v="0"/>
    <m/>
    <d v="2012-12-05T00:00:00.000"/>
    <d v="2013-02-01T00:00:00.000"/>
    <d v="2016-01-31T00:00:00.000"/>
    <n v="2016"/>
    <n v="1"/>
    <x v="20"/>
    <x v="1"/>
    <x v="0"/>
    <x v="0"/>
    <m/>
    <m/>
    <m/>
    <m/>
    <s v="Normal"/>
  </r>
  <r>
    <x v="8"/>
    <s v="Blue"/>
    <s v="Red"/>
    <s v="P519724"/>
    <s v="DPW"/>
    <s v="B50002348"/>
    <s v="Mowing - Brooklyn Wetlands "/>
    <s v="Sparks Quality Fence Company"/>
    <x v="324"/>
    <n v="0"/>
    <m/>
    <s v="-"/>
    <d v="2012-03-19T00:00:00.000"/>
    <d v="2013-03-18T00:00:00.000"/>
    <n v="2013"/>
    <n v="3"/>
    <x v="5"/>
    <x v="1"/>
    <x v="0"/>
    <x v="0"/>
    <s v="Planned renewal - AGENCY"/>
    <m/>
    <m/>
    <m/>
    <s v="Normal"/>
  </r>
  <r>
    <x v="8"/>
    <s v="Blue"/>
    <s v="Red"/>
    <s v="P516588"/>
    <s v="DGS"/>
    <s v="B50001813"/>
    <s v="Mowing - 19 City Locations"/>
    <s v="Sparks Quality Fence Company"/>
    <x v="325"/>
    <n v="0"/>
    <m/>
    <s v="-"/>
    <d v="2012-03-23T00:00:00.000"/>
    <d v="2013-03-22T00:00:00.000"/>
    <n v="2013"/>
    <n v="3"/>
    <x v="5"/>
    <x v="3"/>
    <x v="0"/>
    <x v="0"/>
    <s v="Planned renewal - AGENCY"/>
    <m/>
    <m/>
    <m/>
    <s v="Normal"/>
  </r>
  <r>
    <x v="8"/>
    <s v="Blue"/>
    <s v="Red"/>
    <s v="P512903"/>
    <s v="REC &amp; PARKS"/>
    <s v="B50001231"/>
    <s v="Grass Mowing (Rec. &amp; Parks)"/>
    <s v="Lorenz, Inc."/>
    <x v="326"/>
    <n v="0"/>
    <m/>
    <d v="2012-03-28T00:00:00.000"/>
    <d v="2012-04-14T00:00:00.000"/>
    <d v="2013-04-13T00:00:00.000"/>
    <n v="2013"/>
    <n v="4"/>
    <x v="6"/>
    <x v="1"/>
    <x v="14"/>
    <x v="1"/>
    <s v="Planned renewal - AGENCY"/>
    <m/>
    <m/>
    <m/>
    <s v="Normal"/>
  </r>
  <r>
    <x v="8"/>
    <s v="Blue"/>
    <s v="Yellow"/>
    <s v="P502286"/>
    <s v="CITYWIDE"/>
    <s v="B50000414"/>
    <s v="Paper Lawn and Leaf Bags (CITYWIDE)"/>
    <s v="Duro Bag Manufacturing Company"/>
    <x v="327"/>
    <n v="0"/>
    <m/>
    <d v="2012-03-07T00:00:00.000"/>
    <d v="2012-05-01T00:00:00.000"/>
    <d v="2013-04-30T00:00:00.000"/>
    <n v="2013"/>
    <n v="4"/>
    <x v="6"/>
    <x v="0"/>
    <x v="0"/>
    <x v="0"/>
    <s v="New bid / contract."/>
    <m/>
    <m/>
    <m/>
    <s v="Normal"/>
  </r>
  <r>
    <x v="8"/>
    <s v="Blue"/>
    <s v="None"/>
    <s v="P518416"/>
    <s v="DPW"/>
    <s v="08000"/>
    <s v="Maintenance for Getinge Autoclave and Equipment"/>
    <s v="Getinge USA, Inc."/>
    <x v="328"/>
    <n v="0"/>
    <m/>
    <s v="-"/>
    <d v="2012-07-03T00:00:00.000"/>
    <d v="2013-07-02T00:00:00.000"/>
    <n v="2013"/>
    <n v="7"/>
    <x v="9"/>
    <x v="1"/>
    <x v="0"/>
    <x v="0"/>
    <m/>
    <m/>
    <m/>
    <m/>
    <s v="Normal"/>
  </r>
  <r>
    <x v="8"/>
    <s v="Blue"/>
    <s v="None"/>
    <s v="P520875"/>
    <s v="REC &amp; PARKS"/>
    <s v="B50002510"/>
    <s v="Trash Dumpster &amp; Removal Services"/>
    <s v="BFI Waste Service"/>
    <x v="329"/>
    <n v="0"/>
    <m/>
    <s v="-"/>
    <d v="2012-07-23T00:00:00.000"/>
    <d v="2013-07-22T00:00:00.000"/>
    <n v="2013"/>
    <n v="7"/>
    <x v="9"/>
    <x v="1"/>
    <x v="0"/>
    <x v="0"/>
    <m/>
    <m/>
    <m/>
    <m/>
    <s v="Normal"/>
  </r>
  <r>
    <x v="8"/>
    <s v="Blue"/>
    <s v="None"/>
    <s v="P521226"/>
    <s v="DPW"/>
    <s v="B50002537"/>
    <s v="Landscaping for Dog Park"/>
    <s v="Lorenz, Inc."/>
    <x v="330"/>
    <n v="0"/>
    <m/>
    <d v="2012-08-22T00:00:00.000"/>
    <d v="2012-08-22T00:00:00.000"/>
    <d v="2013-08-21T00:00:00.000"/>
    <n v="2013"/>
    <n v="8"/>
    <x v="10"/>
    <x v="0"/>
    <x v="0"/>
    <x v="0"/>
    <m/>
    <m/>
    <m/>
    <m/>
    <s v="Normal"/>
  </r>
  <r>
    <x v="8"/>
    <s v="Blue"/>
    <s v="None"/>
    <s v="P521411"/>
    <s v="Various"/>
    <s v="B50002393"/>
    <s v="Trophies and  Awards "/>
    <s v="J. Gilbert, Inc. dba Lamb Awards and Engraving"/>
    <x v="331"/>
    <n v="0"/>
    <m/>
    <d v="2012-08-29T00:00:00.000"/>
    <d v="2012-08-29T00:00:00.000"/>
    <d v="2013-08-28T00:00:00.000"/>
    <n v="2013"/>
    <n v="8"/>
    <x v="10"/>
    <x v="1"/>
    <x v="0"/>
    <x v="0"/>
    <m/>
    <m/>
    <m/>
    <m/>
    <s v="Normal"/>
  </r>
  <r>
    <x v="8"/>
    <s v="Blue"/>
    <s v="None"/>
    <s v="P518003"/>
    <s v="BCPD"/>
    <s v="B50002082"/>
    <s v="Compressed Air &amp; Gas"/>
    <s v="Roberts Oxygen Company"/>
    <x v="332"/>
    <n v="0"/>
    <m/>
    <s v="-"/>
    <d v="2012-09-01T00:00:00.000"/>
    <d v="2013-08-31T00:00:00.000"/>
    <n v="2013"/>
    <n v="8"/>
    <x v="10"/>
    <x v="3"/>
    <x v="0"/>
    <x v="0"/>
    <m/>
    <m/>
    <m/>
    <m/>
    <s v="Normal"/>
  </r>
  <r>
    <x v="8"/>
    <s v="Blue"/>
    <s v="None"/>
    <s v="P518126"/>
    <s v="DPW"/>
    <s v="B50002102"/>
    <s v="Chemical Analysis Products"/>
    <s v="Martel Laboratories"/>
    <x v="333"/>
    <n v="0"/>
    <m/>
    <s v="-"/>
    <d v="2011-09-12T00:00:00.000"/>
    <d v="2013-09-12T00:00:00.000"/>
    <n v="2013"/>
    <n v="9"/>
    <x v="11"/>
    <x v="0"/>
    <x v="0"/>
    <x v="0"/>
    <m/>
    <m/>
    <m/>
    <m/>
    <s v="Normal"/>
  </r>
  <r>
    <x v="8"/>
    <s v="Blue"/>
    <s v="None"/>
    <s v="P521627"/>
    <s v="CITYWIDE"/>
    <s v="B50002556"/>
    <s v="Major Appliances"/>
    <s v="Business Services"/>
    <x v="334"/>
    <n v="0"/>
    <m/>
    <d v="2012-10-10T00:00:00.000"/>
    <d v="2012-10-10T00:00:00.000"/>
    <d v="2013-10-09T00:00:00.000"/>
    <n v="2013"/>
    <n v="10"/>
    <x v="12"/>
    <x v="1"/>
    <x v="0"/>
    <x v="0"/>
    <m/>
    <m/>
    <m/>
    <m/>
    <s v="Normal"/>
  </r>
  <r>
    <x v="8"/>
    <s v="Blue"/>
    <s v="None"/>
    <m/>
    <s v="REC &amp; PARKS"/>
    <s v="B50002525"/>
    <s v="Jones Falls Trail Interpretive signage"/>
    <s v="Shannon-Baum Signs"/>
    <x v="335"/>
    <n v="0"/>
    <m/>
    <d v="2012-11-07T00:00:00.000"/>
    <d v="2012-11-07T00:00:00.000"/>
    <d v="2013-11-06T00:00:00.000"/>
    <n v="2013"/>
    <n v="11"/>
    <x v="28"/>
    <x v="0"/>
    <x v="0"/>
    <x v="0"/>
    <m/>
    <m/>
    <m/>
    <m/>
    <s v="Normal"/>
  </r>
  <r>
    <x v="8"/>
    <s v="Blue"/>
    <s v="None"/>
    <m/>
    <s v="REC &amp; PARKS"/>
    <s v="B50002620"/>
    <s v="Street Tree supply, Delivery and Planting for Fall 2012 and Spring 2013"/>
    <s v="Lorenz, Inc."/>
    <x v="336"/>
    <n v="0"/>
    <m/>
    <d v="2012-11-07T00:00:00.000"/>
    <d v="2012-11-07T00:00:00.000"/>
    <d v="2013-11-06T00:00:00.000"/>
    <n v="2013"/>
    <n v="11"/>
    <x v="28"/>
    <x v="0"/>
    <x v="3"/>
    <x v="0"/>
    <s v="New Bid each year."/>
    <m/>
    <m/>
    <m/>
    <s v="Normal"/>
  </r>
  <r>
    <x v="8"/>
    <s v="Blue"/>
    <s v="None"/>
    <s v="P515412"/>
    <s v="REC &amp; PARKS"/>
    <s v="B50001693"/>
    <s v="Animal Food (Rec. &amp; Parks)"/>
    <s v="The Gourmet Rodent"/>
    <x v="337"/>
    <n v="0"/>
    <m/>
    <d v="2012-10-24T00:00:00.000"/>
    <d v="2012-11-17T00:00:00.000"/>
    <d v="2013-11-16T00:00:00.000"/>
    <n v="2013"/>
    <n v="11"/>
    <x v="28"/>
    <x v="0"/>
    <x v="0"/>
    <x v="0"/>
    <m/>
    <m/>
    <m/>
    <m/>
    <s v="Normal"/>
  </r>
  <r>
    <x v="8"/>
    <s v="Blue"/>
    <s v="None"/>
    <s v="P516025"/>
    <s v="REC &amp; PARKS"/>
    <s v="B50001651"/>
    <s v="Concession Stand Staff and Services"/>
    <s v="Simply Good, LLC (Revenue)"/>
    <x v="144"/>
    <n v="0"/>
    <m/>
    <d v="2012-12-05T00:00:00.000"/>
    <d v="2012-12-05T00:00:00.000"/>
    <d v="2013-12-04T00:00:00.000"/>
    <n v="2013"/>
    <n v="12"/>
    <x v="13"/>
    <x v="3"/>
    <x v="0"/>
    <x v="0"/>
    <m/>
    <m/>
    <m/>
    <m/>
    <s v="Normal"/>
  </r>
  <r>
    <x v="8"/>
    <s v="Blue"/>
    <s v="None"/>
    <s v="P521289"/>
    <s v="REC &amp; PARKS"/>
    <s v="06000"/>
    <s v="Yearly Internet Service"/>
    <s v="Comcast"/>
    <x v="338"/>
    <n v="0"/>
    <m/>
    <s v="-"/>
    <d v="2012-08-22T00:00:00.000"/>
    <d v="2013-12-31T00:00:00.000"/>
    <n v="2013"/>
    <n v="12"/>
    <x v="13"/>
    <x v="0"/>
    <x v="0"/>
    <x v="0"/>
    <m/>
    <m/>
    <m/>
    <m/>
    <s v="Normal"/>
  </r>
  <r>
    <x v="8"/>
    <s v="Blue"/>
    <s v="None"/>
    <s v="P520119"/>
    <s v="CITYWIDE"/>
    <s v="B50001944"/>
    <s v="Propane  "/>
    <s v="Thompson's Gas and Electric Service, Inc."/>
    <x v="339"/>
    <n v="0"/>
    <m/>
    <d v="2012-03-14T00:00:00.000"/>
    <d v="2012-03-14T00:00:00.000"/>
    <d v="2014-03-13T00:00:00.000"/>
    <n v="2014"/>
    <n v="3"/>
    <x v="44"/>
    <x v="10"/>
    <x v="0"/>
    <x v="0"/>
    <m/>
    <m/>
    <m/>
    <m/>
    <s v="Normal"/>
  </r>
  <r>
    <x v="8"/>
    <s v="Blue"/>
    <s v="None"/>
    <s v="P520135"/>
    <s v="DPW"/>
    <s v="B50002273"/>
    <s v="Mowing, Maintenance and Landscaping"/>
    <s v="Lorenz, Inc."/>
    <x v="340"/>
    <n v="0"/>
    <m/>
    <d v="2012-05-09T00:00:00.000"/>
    <d v="2012-05-09T00:00:00.000"/>
    <d v="2014-05-08T00:00:00.000"/>
    <n v="2014"/>
    <n v="5"/>
    <x v="16"/>
    <x v="10"/>
    <x v="16"/>
    <x v="8"/>
    <m/>
    <m/>
    <m/>
    <m/>
    <s v="Normal"/>
  </r>
  <r>
    <x v="9"/>
    <s v="Blue"/>
    <s v="Yellow"/>
    <s v="P519899"/>
    <s v="BCPD"/>
    <s v="B50002382"/>
    <s v="Gun Cleaning supplies"/>
    <s v="Lawmen's Supply Company"/>
    <x v="341"/>
    <n v="0"/>
    <m/>
    <s v="-"/>
    <d v="2012-04-16T00:00:00.000"/>
    <d v="2013-04-15T00:00:00.000"/>
    <n v="2013"/>
    <n v="4"/>
    <x v="6"/>
    <x v="0"/>
    <x v="0"/>
    <x v="0"/>
    <s v="BPD needs to put in new req."/>
    <m/>
    <m/>
    <m/>
    <s v="Normal"/>
  </r>
  <r>
    <x v="9"/>
    <s v="Blue"/>
    <s v="Yellow"/>
    <s v="P508003"/>
    <s v="DPW"/>
    <s v="B50000770"/>
    <s v="Water Bill Envelopes (DPW-W/WW)"/>
    <s v="Double Envelope"/>
    <x v="342"/>
    <n v="0"/>
    <m/>
    <d v="2012-04-11T00:00:00.000"/>
    <d v="2012-04-29T00:00:00.000"/>
    <d v="2013-04-28T00:00:00.000"/>
    <n v="2013"/>
    <n v="4"/>
    <x v="6"/>
    <x v="3"/>
    <x v="0"/>
    <x v="0"/>
    <s v="Starting"/>
    <m/>
    <m/>
    <m/>
    <s v="Normal"/>
  </r>
  <r>
    <x v="9"/>
    <s v="Blue"/>
    <s v="Red"/>
    <s v="P517874"/>
    <s v="FINANCE"/>
    <s v="06000"/>
    <s v="Provide temporary Senior-Level Accountant Services "/>
    <s v="Accountemps"/>
    <x v="343"/>
    <n v="0"/>
    <m/>
    <d v="2012-12-05T00:00:00.000"/>
    <d v="2013-02-01T00:00:00.000"/>
    <d v="2013-04-30T00:00:00.000"/>
    <n v="2013"/>
    <n v="4"/>
    <x v="6"/>
    <x v="0"/>
    <x v="0"/>
    <x v="0"/>
    <s v="Extension issues"/>
    <m/>
    <m/>
    <m/>
    <s v="Normal"/>
  </r>
  <r>
    <x v="9"/>
    <s v="Blue"/>
    <s v="None"/>
    <s v="P521308"/>
    <s v="DHCD"/>
    <s v="06000"/>
    <s v="Temporary Accountant (CPA) for HeadStart "/>
    <s v="Piper Staffing"/>
    <x v="344"/>
    <n v="0"/>
    <m/>
    <d v="2012-12-05T00:00:00.000"/>
    <d v="2013-01-01T00:00:00.000"/>
    <d v="2013-06-30T00:00:00.000"/>
    <n v="2013"/>
    <n v="6"/>
    <x v="8"/>
    <x v="0"/>
    <x v="0"/>
    <x v="0"/>
    <m/>
    <m/>
    <m/>
    <m/>
    <s v="Normal"/>
  </r>
  <r>
    <x v="9"/>
    <s v="Blue"/>
    <s v="None"/>
    <m/>
    <s v="BCPD"/>
    <s v="001B3400026 -St of MD"/>
    <s v="Ammunition - Federal"/>
    <s v="The Gun Shop"/>
    <x v="345"/>
    <n v="0"/>
    <m/>
    <d v="2012-11-07T00:00:00.000"/>
    <d v="2012-11-07T00:00:00.000"/>
    <d v="2013-07-15T00:00:00.000"/>
    <n v="2013"/>
    <n v="7"/>
    <x v="9"/>
    <x v="0"/>
    <x v="0"/>
    <x v="0"/>
    <m/>
    <m/>
    <m/>
    <m/>
    <s v="Normal"/>
  </r>
  <r>
    <x v="9"/>
    <s v="Blue"/>
    <s v="None"/>
    <m/>
    <s v="Health"/>
    <s v="06000"/>
    <s v="Temporary Services - Field social Workers"/>
    <s v="Abacus Corp."/>
    <x v="346"/>
    <n v="0"/>
    <m/>
    <d v="2012-08-22T00:00:00.000"/>
    <d v="2012-08-01T00:00:00.000"/>
    <d v="2013-07-31T00:00:00.000"/>
    <n v="2013"/>
    <n v="7"/>
    <x v="9"/>
    <x v="10"/>
    <x v="0"/>
    <x v="0"/>
    <m/>
    <m/>
    <m/>
    <m/>
    <s v="Normal"/>
  </r>
  <r>
    <x v="9"/>
    <s v="Blue"/>
    <s v="None"/>
    <s v="P514475"/>
    <s v="BCPD &amp; SHERIFF"/>
    <s v="B50001477"/>
    <s v="Ammunition (See buyer for items available) "/>
    <s v="Atlantic Tactical, Inc"/>
    <x v="33"/>
    <n v="0"/>
    <m/>
    <d v="2012-07-25T00:00:00.000"/>
    <d v="2012-08-11T00:00:00.000"/>
    <d v="2013-08-10T00:00:00.000"/>
    <n v="2013"/>
    <n v="8"/>
    <x v="10"/>
    <x v="1"/>
    <x v="0"/>
    <x v="0"/>
    <m/>
    <m/>
    <m/>
    <m/>
    <s v="Normal"/>
  </r>
  <r>
    <x v="9"/>
    <s v="Blue"/>
    <s v="None"/>
    <s v="P521298"/>
    <s v="CIRCUIT COURT"/>
    <s v="B50002592"/>
    <s v="Emergency Repair of Office Equipment"/>
    <s v="Maryland Office Systems, Inc."/>
    <x v="347"/>
    <n v="0"/>
    <m/>
    <s v="-"/>
    <d v="2012-09-20T00:00:00.000"/>
    <d v="2013-09-19T00:00:00.000"/>
    <n v="2013"/>
    <n v="9"/>
    <x v="11"/>
    <x v="0"/>
    <x v="0"/>
    <x v="0"/>
    <m/>
    <m/>
    <m/>
    <m/>
    <s v="Normal"/>
  </r>
  <r>
    <x v="9"/>
    <s v="Blue"/>
    <s v="None"/>
    <s v="P520831"/>
    <s v="BCPD"/>
    <s v="08000"/>
    <s v="Hope/Kreonite Parts and Service"/>
    <s v="Khall Solutions, LLC"/>
    <x v="348"/>
    <n v="0"/>
    <m/>
    <s v="-"/>
    <d v="2012-11-30T00:00:00.000"/>
    <d v="2013-10-31T00:00:00.000"/>
    <n v="2013"/>
    <n v="10"/>
    <x v="12"/>
    <x v="0"/>
    <x v="0"/>
    <x v="0"/>
    <m/>
    <m/>
    <m/>
    <m/>
    <s v="Normal"/>
  </r>
  <r>
    <x v="9"/>
    <s v="Blue"/>
    <s v="None"/>
    <s v="P509384"/>
    <s v="CITYWIDE"/>
    <s v="B50001026"/>
    <s v="Temporary Personnel"/>
    <s v="1st Choice Staffing Agency, LLC"/>
    <x v="349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18906"/>
    <s v="CITYWIDE"/>
    <s v="B50001026"/>
    <s v="Temporary Personnel"/>
    <s v="Abacus Corp."/>
    <x v="349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7"/>
    <s v="CITYWIDE"/>
    <s v="B50001026"/>
    <s v="Temporary Personnel"/>
    <s v="America on Demand of MD, Inc."/>
    <x v="350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8"/>
    <s v="CITYWIDE"/>
    <s v="B50001026"/>
    <s v="Temporary Personnel"/>
    <s v="Excel Staffing &amp; Personnel Services"/>
    <x v="351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6"/>
    <s v="CITYWIDE"/>
    <s v="B50001026"/>
    <s v="Temporary Personnel"/>
    <s v="NEC Staffing Services"/>
    <x v="352"/>
    <n v="0"/>
    <m/>
    <d v="2012-07-25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9"/>
    <s v="CITYWIDE"/>
    <s v="B50001026"/>
    <s v="Temporary Personnel"/>
    <s v="Obverse, Inc."/>
    <x v="349"/>
    <n v="0"/>
    <m/>
    <d v="2011-10-19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09383"/>
    <s v="CITYWIDE"/>
    <s v="B50001026"/>
    <s v="Temporary Personnel"/>
    <s v="Trustworthy Staffing Solutions"/>
    <x v="353"/>
    <n v="0"/>
    <m/>
    <d v="2012-07-25T00:00:00.000"/>
    <d v="2011-11-01T00:00:00.000"/>
    <d v="2013-10-31T00:00:00.000"/>
    <n v="2013"/>
    <n v="10"/>
    <x v="12"/>
    <x v="21"/>
    <x v="16"/>
    <x v="13"/>
    <m/>
    <m/>
    <m/>
    <m/>
    <s v="Normal"/>
  </r>
  <r>
    <x v="9"/>
    <s v="Blue"/>
    <s v="None"/>
    <s v="P510190"/>
    <s v="CITYWIDE"/>
    <s v="B50001026"/>
    <s v="Temporary Personnel"/>
    <s v="Arbor E &amp; T, LLC / Care Resources"/>
    <x v="354"/>
    <n v="0"/>
    <m/>
    <d v="2011-10-19T00:00:00.000"/>
    <d v="2011-11-01T00:00:00.000"/>
    <d v="2013-10-31T00:00:00.000"/>
    <n v="2013"/>
    <n v="10"/>
    <x v="12"/>
    <x v="21"/>
    <x v="16"/>
    <x v="13"/>
    <m/>
    <m/>
    <m/>
    <m/>
    <s v="Normal"/>
  </r>
  <r>
    <x v="9"/>
    <s v="Blue"/>
    <s v="None"/>
    <s v="P510182"/>
    <s v="CITYWIDE"/>
    <s v="B50001026"/>
    <s v="Temporary Personnel"/>
    <s v="Dependable Nursing Services"/>
    <x v="355"/>
    <n v="0"/>
    <m/>
    <d v="2012-07-25T00:00:00.000"/>
    <d v="2011-11-01T00:00:00.000"/>
    <d v="2013-10-31T00:00:00.000"/>
    <n v="2013"/>
    <n v="10"/>
    <x v="12"/>
    <x v="21"/>
    <x v="16"/>
    <x v="13"/>
    <m/>
    <m/>
    <s v="Yes"/>
    <m/>
    <s v="Special"/>
  </r>
  <r>
    <x v="9"/>
    <s v="Blue"/>
    <s v="None"/>
    <s v="P521677"/>
    <s v="BCPD"/>
    <s v="B50002655"/>
    <s v="Timothy Hay Bales"/>
    <s v="K. Lemmon &amp; Sons, LC"/>
    <x v="356"/>
    <n v="0"/>
    <m/>
    <d v="2012-11-21T00:00:00.000"/>
    <d v="2012-11-22T00:00:00.000"/>
    <d v="2013-11-21T00:00:00.000"/>
    <n v="2013"/>
    <n v="11"/>
    <x v="28"/>
    <x v="0"/>
    <x v="0"/>
    <x v="0"/>
    <m/>
    <m/>
    <m/>
    <m/>
    <s v="Normal"/>
  </r>
  <r>
    <x v="9"/>
    <s v="Blue"/>
    <s v="None"/>
    <s v="P511631"/>
    <s v="HEALTH"/>
    <s v="B50001259"/>
    <s v="Provide Nutrition Aide and Lactation Consultant Services"/>
    <s v="Kennedy Personnel Services"/>
    <x v="357"/>
    <n v="0"/>
    <m/>
    <d v="2012-10-24T00:00:00.000"/>
    <d v="2013-01-01T00:00:00.000"/>
    <d v="2013-12-31T00:00:00.000"/>
    <n v="2013"/>
    <n v="12"/>
    <x v="13"/>
    <x v="3"/>
    <x v="16"/>
    <x v="1"/>
    <m/>
    <m/>
    <m/>
    <m/>
    <s v="Normal"/>
  </r>
  <r>
    <x v="9"/>
    <s v="Blue"/>
    <s v="None"/>
    <s v="P518526"/>
    <s v="BCPD"/>
    <s v="08000"/>
    <s v="Service contract for Lab Drying Cabinets"/>
    <s v="Gieserlab, Inc."/>
    <x v="358"/>
    <n v="0"/>
    <m/>
    <s v="-"/>
    <d v="2011-07-17T00:00:00.000"/>
    <d v="2014-07-16T00:00:00.000"/>
    <n v="2014"/>
    <n v="7"/>
    <x v="35"/>
    <x v="0"/>
    <x v="0"/>
    <x v="0"/>
    <m/>
    <m/>
    <m/>
    <m/>
    <s v="Normal"/>
  </r>
  <r>
    <x v="9"/>
    <s v="Blue"/>
    <s v="None"/>
    <s v="P518180"/>
    <s v="CITYWIDE"/>
    <s v="B50002108"/>
    <s v="Court Reporting Services "/>
    <s v="Free State Reporting"/>
    <x v="359"/>
    <n v="0"/>
    <m/>
    <d v="2012-10-03T00:00:00.000"/>
    <d v="2012-11-01T00:00:00.000"/>
    <d v="2014-10-31T00:00:00.000"/>
    <n v="2014"/>
    <n v="10"/>
    <x v="36"/>
    <x v="0"/>
    <x v="0"/>
    <x v="0"/>
    <m/>
    <m/>
    <m/>
    <m/>
    <s v="Normal"/>
  </r>
  <r>
    <x v="9"/>
    <s v="Blue"/>
    <s v="None"/>
    <s v="P518553"/>
    <s v="BCPD"/>
    <s v="08000"/>
    <s v="Microspectrophotometer Service and Maintenance"/>
    <s v="CRAIC Technologies"/>
    <x v="360"/>
    <n v="0"/>
    <m/>
    <d v="2011-11-16T00:00:00.000"/>
    <d v="2012-03-15T00:00:00.000"/>
    <d v="2015-03-14T00:00:00.000"/>
    <n v="2015"/>
    <n v="3"/>
    <x v="17"/>
    <x v="0"/>
    <x v="0"/>
    <x v="0"/>
    <m/>
    <m/>
    <m/>
    <m/>
    <s v="Normal"/>
  </r>
  <r>
    <x v="9"/>
    <s v="Blue"/>
    <s v="None"/>
    <s v="R578385"/>
    <s v="BCPD"/>
    <s v="B50002166"/>
    <s v="Investigative Resource Software for Law Enforcement"/>
    <s v="West Publishing Corporation d/b/a West, a Thomson Reuters Business"/>
    <x v="361"/>
    <n v="0"/>
    <m/>
    <d v="2012-03-21T00:00:00.000"/>
    <d v="2012-03-21T00:00:00.000"/>
    <d v="2015-03-20T00:00:00.000"/>
    <n v="2015"/>
    <n v="3"/>
    <x v="17"/>
    <x v="1"/>
    <x v="0"/>
    <x v="0"/>
    <m/>
    <m/>
    <m/>
    <m/>
    <s v="Normal"/>
  </r>
  <r>
    <x v="9"/>
    <s v="Blue"/>
    <s v="None"/>
    <m/>
    <s v="BCPD"/>
    <s v="B50002332"/>
    <s v="Dog Food and Supplies for the K-9 Unit "/>
    <s v="Town &amp; Country Pet Supply"/>
    <x v="362"/>
    <n v="0"/>
    <m/>
    <d v="2012-04-11T00:00:00.000"/>
    <d v="2012-04-11T00:00:00.000"/>
    <d v="2015-04-10T00:00:00.000"/>
    <n v="2015"/>
    <n v="4"/>
    <x v="49"/>
    <x v="1"/>
    <x v="0"/>
    <x v="0"/>
    <m/>
    <m/>
    <m/>
    <m/>
    <s v="Normal"/>
  </r>
  <r>
    <x v="9"/>
    <s v="Blue"/>
    <s v="None"/>
    <m/>
    <s v="BCPD"/>
    <s v="B50002320"/>
    <s v="Personal Ballistic Soft Body Armor"/>
    <s v="Lawmen's Supply Company"/>
    <x v="363"/>
    <n v="0"/>
    <m/>
    <d v="2012-04-18T00:00:00.000"/>
    <d v="2012-08-15T00:00:00.000"/>
    <d v="2015-08-14T00:00:00.000"/>
    <n v="2015"/>
    <n v="8"/>
    <x v="27"/>
    <x v="10"/>
    <x v="0"/>
    <x v="0"/>
    <m/>
    <m/>
    <m/>
    <m/>
    <s v="Normal"/>
  </r>
  <r>
    <x v="10"/>
    <s v="Green"/>
    <s v="Red"/>
    <s v="P515807"/>
    <s v="DPW"/>
    <s v="B50001744"/>
    <s v="Meter Converters"/>
    <s v="Flow Tech, Inc."/>
    <x v="364"/>
    <n v="0"/>
    <m/>
    <s v="-"/>
    <d v="2012-01-10T00:00:00.000"/>
    <d v="2013-01-09T00:00:00.000"/>
    <n v="2013"/>
    <n v="1"/>
    <x v="3"/>
    <x v="0"/>
    <x v="0"/>
    <x v="0"/>
    <s v="Contract to expire, gap of service, waiting on agency specs. New req. NO SPECS - DARLENE TO CONFRIM WITH AGENCY"/>
    <m/>
    <m/>
    <m/>
    <s v="Normal"/>
  </r>
  <r>
    <x v="10"/>
    <s v="Green"/>
    <s v="Green"/>
    <s v="P516182"/>
    <s v="CONV. CTR"/>
    <s v="B50001769"/>
    <s v="Rental of Vertical Baler"/>
    <s v="Allied Waste/BFI Waste Services"/>
    <x v="365"/>
    <n v="0"/>
    <m/>
    <d v="2012-01-18T00:00:00.000"/>
    <d v="2012-02-09T00:00:00.000"/>
    <d v="2013-02-08T00:00:00.000"/>
    <n v="2013"/>
    <n v="2"/>
    <x v="4"/>
    <x v="2"/>
    <x v="0"/>
    <x v="0"/>
    <s v="TO be deleted"/>
    <m/>
    <m/>
    <m/>
    <s v="Normal"/>
  </r>
  <r>
    <x v="10"/>
    <s v="Green"/>
    <s v="Green"/>
    <s v="P516436"/>
    <m/>
    <s v="07000"/>
    <s v="Gaskets and Seals"/>
    <s v="Lewis-Goetz &amp; Co."/>
    <x v="231"/>
    <n v="0"/>
    <m/>
    <s v="-"/>
    <d v="2012-03-10T00:00:00.000"/>
    <d v="2013-03-09T00:00:00.000"/>
    <n v="2013"/>
    <n v="3"/>
    <x v="5"/>
    <x v="3"/>
    <x v="0"/>
    <x v="0"/>
    <s v="1/23/13 BOE"/>
    <m/>
    <m/>
    <m/>
    <s v="Normal"/>
  </r>
  <r>
    <x v="10"/>
    <s v="Green"/>
    <s v="Green"/>
    <s v="P519761"/>
    <s v="DPW"/>
    <s v="B50002353"/>
    <s v="Harrington Lever Hoists"/>
    <s v="Zenmar Power Tool &amp; Hoist Systems"/>
    <x v="366"/>
    <n v="0"/>
    <m/>
    <s v="-"/>
    <d v="2012-03-23T00:00:00.000"/>
    <d v="2013-03-22T00:00:00.000"/>
    <n v="2013"/>
    <n v="3"/>
    <x v="5"/>
    <x v="0"/>
    <x v="0"/>
    <x v="0"/>
    <s v="To be deleted."/>
    <m/>
    <m/>
    <m/>
    <s v="Normal"/>
  </r>
  <r>
    <x v="10"/>
    <s v="Green"/>
    <s v="Yellow"/>
    <s v="P512762"/>
    <s v="DPW"/>
    <s v="B50001401"/>
    <s v="Water Boiler Treatment Chemicals -(DPW)"/>
    <s v="Watec Co."/>
    <x v="367"/>
    <n v="0"/>
    <m/>
    <d v="2012-02-22T00:00:00.000"/>
    <d v="2012-03-28T00:00:00.000"/>
    <d v="2013-03-27T00:00:00.000"/>
    <n v="2013"/>
    <n v="3"/>
    <x v="5"/>
    <x v="0"/>
    <x v="0"/>
    <x v="0"/>
    <s v="Bids due 2/8"/>
    <m/>
    <m/>
    <m/>
    <s v="Normal"/>
  </r>
  <r>
    <x v="10"/>
    <s v="Green"/>
    <s v="Yellow"/>
    <s v="P516836"/>
    <s v="CITYWIDE"/>
    <s v="B50001765"/>
    <s v="Furnish and Install Carpet   (First Call) - CITYWIDE"/>
    <s v="Total Contracting, Inc"/>
    <x v="323"/>
    <n v="0"/>
    <m/>
    <d v="2012-04-04T00:00:00.000"/>
    <d v="2012-04-28T00:00:00.000"/>
    <d v="2013-04-27T00:00:00.000"/>
    <n v="2013"/>
    <n v="4"/>
    <x v="6"/>
    <x v="2"/>
    <x v="3"/>
    <x v="8"/>
    <s v="Renew for BOE in March"/>
    <m/>
    <s v="Yes"/>
    <m/>
    <s v="Special"/>
  </r>
  <r>
    <x v="10"/>
    <s v="Green"/>
    <s v="Yellow"/>
    <s v="P516837"/>
    <s v="CITYWIDE"/>
    <s v="B50001765"/>
    <s v="Furnish and Install Carpet   (Second Call) -CITYWIDE"/>
    <s v="CB Flooring, LLC"/>
    <x v="22"/>
    <n v="0"/>
    <m/>
    <d v="2012-04-04T00:00:00.000"/>
    <d v="2012-04-28T00:00:00.000"/>
    <d v="2013-04-27T00:00:00.000"/>
    <n v="2013"/>
    <n v="4"/>
    <x v="6"/>
    <x v="2"/>
    <x v="3"/>
    <x v="8"/>
    <s v="Renew for BOE in March"/>
    <m/>
    <s v="Yes"/>
    <m/>
    <s v="Special"/>
  </r>
  <r>
    <x v="10"/>
    <s v="Green"/>
    <s v="Yellow"/>
    <s v="P513348"/>
    <s v="CONV. CTR"/>
    <s v="08000"/>
    <s v="Concentric Annual Maintenance (Convention Center)"/>
    <s v="Resource Information and Control (RIC) Corp."/>
    <x v="368"/>
    <n v="0"/>
    <m/>
    <d v="2010-05-05T00:00:00.000"/>
    <d v="2010-05-01T00:00:00.000"/>
    <d v="2013-04-30T00:00:00.000"/>
    <n v="2013"/>
    <n v="4"/>
    <x v="6"/>
    <x v="1"/>
    <x v="0"/>
    <x v="0"/>
    <s v="Renew for BOE in Feb"/>
    <m/>
    <m/>
    <m/>
    <s v="Normal"/>
  </r>
  <r>
    <x v="10"/>
    <s v="Green"/>
    <s v="Yellow"/>
    <s v="P508186"/>
    <s v="CITYWIDE"/>
    <s v="B50001013"/>
    <s v="Landscaping, Exterior &amp; Interior Plant Maintenance "/>
    <s v="Jan Ferguson"/>
    <x v="369"/>
    <n v="0"/>
    <m/>
    <d v="2012-02-29T00:00:00.000"/>
    <d v="2012-05-11T00:00:00.000"/>
    <d v="2013-05-10T00:00:00.000"/>
    <n v="2013"/>
    <n v="5"/>
    <x v="7"/>
    <x v="3"/>
    <x v="3"/>
    <x v="8"/>
    <s v="Renew for BOE in March"/>
    <m/>
    <m/>
    <m/>
    <s v="Normal"/>
  </r>
  <r>
    <x v="10"/>
    <s v="Green"/>
    <s v="Yellow"/>
    <s v="P516995"/>
    <s v="CONV. CTR"/>
    <s v="B50001931"/>
    <s v="Provide Maintenance for Tennant Machines "/>
    <s v="Tennant Sales and Services Company"/>
    <x v="283"/>
    <n v="0"/>
    <m/>
    <d v="2013-01-09T00:00:00.000"/>
    <d v="2012-05-11T00:00:00.000"/>
    <d v="2013-05-10T00:00:00.000"/>
    <n v="2013"/>
    <n v="5"/>
    <x v="7"/>
    <x v="1"/>
    <x v="0"/>
    <x v="0"/>
    <s v="Renew for BOE in March"/>
    <m/>
    <m/>
    <s v="Yes"/>
    <s v="Special"/>
  </r>
  <r>
    <x v="10"/>
    <s v="Green"/>
    <s v="None"/>
    <s v="P517353"/>
    <s v="DOT"/>
    <s v="B50001964"/>
    <s v="Safety Vests"/>
    <s v="Saf-T-Gard International, Inc."/>
    <x v="370"/>
    <n v="0"/>
    <m/>
    <s v="-"/>
    <d v="2012-05-23T00:00:00.000"/>
    <d v="2013-05-22T00:00:00.000"/>
    <n v="2013"/>
    <n v="5"/>
    <x v="7"/>
    <x v="3"/>
    <x v="0"/>
    <x v="0"/>
    <m/>
    <m/>
    <m/>
    <m/>
    <s v="Normal"/>
  </r>
  <r>
    <x v="10"/>
    <s v="Green"/>
    <s v="None"/>
    <s v="P513741"/>
    <s v="DPW"/>
    <s v="08000"/>
    <s v="Philadelphia Mixer Parts and Service (DPW-Wastewater)"/>
    <s v="Philadelphia Mixing Solutions, LTD"/>
    <x v="371"/>
    <n v="0"/>
    <m/>
    <d v="2010-06-09T00:00:00.000"/>
    <d v="2010-06-09T00:00:00.000"/>
    <d v="2013-06-08T00:00:00.000"/>
    <n v="2013"/>
    <n v="6"/>
    <x v="8"/>
    <x v="11"/>
    <x v="0"/>
    <x v="0"/>
    <m/>
    <m/>
    <m/>
    <s v="Yes"/>
    <s v="Special"/>
  </r>
  <r>
    <x v="10"/>
    <s v="Green"/>
    <s v="None"/>
    <s v="P521812"/>
    <s v="MOED"/>
    <s v="08000"/>
    <s v="Annual Renewal of Security and Fire Alarm Systems"/>
    <s v="Stanley Convergent Security Solutions, Inc."/>
    <x v="372"/>
    <n v="0"/>
    <m/>
    <s v="-"/>
    <d v="2012-07-01T00:00:00.000"/>
    <d v="2013-06-30T00:00:00.000"/>
    <n v="2013"/>
    <n v="6"/>
    <x v="8"/>
    <x v="3"/>
    <x v="0"/>
    <x v="0"/>
    <m/>
    <m/>
    <m/>
    <m/>
    <s v="Normal"/>
  </r>
  <r>
    <x v="10"/>
    <s v="Green"/>
    <s v="None"/>
    <s v="P504815"/>
    <s v="DPW"/>
    <s v="08000"/>
    <s v="Software Maintenance Services for PX Mailing system (DPW/WW)"/>
    <s v="Pitney Bowes"/>
    <x v="373"/>
    <n v="0"/>
    <m/>
    <d v="2012-07-11T00:00:00.000"/>
    <d v="2012-07-12T00:00:00.000"/>
    <d v="2013-07-11T00:00:00.000"/>
    <n v="2013"/>
    <n v="7"/>
    <x v="9"/>
    <x v="0"/>
    <x v="0"/>
    <x v="0"/>
    <m/>
    <m/>
    <m/>
    <m/>
    <s v="Normal"/>
  </r>
  <r>
    <x v="10"/>
    <s v="Green"/>
    <s v="None"/>
    <s v="Various"/>
    <s v="CITYWIDE"/>
    <s v="B50001905"/>
    <s v="Windows and Trusses Cleaning and Washing (Various)"/>
    <s v="VIP Special Services, LLC"/>
    <x v="374"/>
    <n v="0"/>
    <m/>
    <d v="2012-05-09T00:00:00.000"/>
    <d v="2011-07-13T00:00:00.000"/>
    <d v="2013-07-12T00:00:00.000"/>
    <n v="2013"/>
    <n v="7"/>
    <x v="9"/>
    <x v="1"/>
    <x v="0"/>
    <x v="0"/>
    <m/>
    <m/>
    <m/>
    <m/>
    <s v="Normal"/>
  </r>
  <r>
    <x v="10"/>
    <s v="Green"/>
    <s v="None"/>
    <s v="P520837"/>
    <s v="DPW"/>
    <s v="07000"/>
    <s v="Concrete Pipe Adaptors  (DPW/WWW)"/>
    <s v="Price Bothers Co. dba Hanson Pipe &amp; Precast"/>
    <x v="322"/>
    <n v="0"/>
    <m/>
    <s v="-"/>
    <d v="2012-07-20T00:00:00.000"/>
    <d v="2013-07-19T00:00:00.000"/>
    <n v="2013"/>
    <n v="7"/>
    <x v="9"/>
    <x v="0"/>
    <x v="0"/>
    <x v="0"/>
    <m/>
    <m/>
    <m/>
    <m/>
    <s v="Normal"/>
  </r>
  <r>
    <x v="10"/>
    <s v="Green"/>
    <s v="None"/>
    <s v="P514635"/>
    <s v="CONV. CTR"/>
    <s v="B50001468"/>
    <s v="Preventative Maintenance and Emergency Repairs for Operable Walls (Convention Center)"/>
    <s v="Modern Door &amp; Equipment Sales, Inc."/>
    <x v="375"/>
    <n v="0"/>
    <m/>
    <d v="2010-08-11T00:00:00.000"/>
    <d v="2010-08-01T00:00:00.000"/>
    <d v="2013-07-31T00:00:00.000"/>
    <n v="2013"/>
    <n v="7"/>
    <x v="9"/>
    <x v="1"/>
    <x v="0"/>
    <x v="0"/>
    <m/>
    <m/>
    <m/>
    <m/>
    <s v="Normal"/>
  </r>
  <r>
    <x v="10"/>
    <s v="Green"/>
    <s v="None"/>
    <s v="P513535"/>
    <s v="DGS"/>
    <s v="B50001420"/>
    <s v="Steel Pipes, Valves and Fittings"/>
    <s v="Ferguson Enterprises, Inc."/>
    <x v="376"/>
    <n v="0"/>
    <m/>
    <d v="2011-09-28T00:00:00.000"/>
    <d v="2010-09-01T00:00:00.000"/>
    <d v="2013-08-31T00:00:00.000"/>
    <n v="2013"/>
    <n v="8"/>
    <x v="10"/>
    <x v="1"/>
    <x v="0"/>
    <x v="0"/>
    <m/>
    <m/>
    <m/>
    <m/>
    <s v="Normal"/>
  </r>
  <r>
    <x v="10"/>
    <s v="Green"/>
    <s v="None"/>
    <s v="Various"/>
    <s v="DOT"/>
    <s v="B50000663"/>
    <s v="STIHL Landscaping Equipment and Replacement Parts"/>
    <s v="Liberty Discount Lawn Equipment"/>
    <x v="15"/>
    <n v="0"/>
    <m/>
    <d v="2012-07-11T00:00:00.000"/>
    <d v="2012-09-26T00:00:00.000"/>
    <d v="2013-09-25T00:00:00.000"/>
    <n v="2013"/>
    <n v="9"/>
    <x v="11"/>
    <x v="0"/>
    <x v="0"/>
    <x v="0"/>
    <m/>
    <m/>
    <m/>
    <m/>
    <s v="Normal"/>
  </r>
  <r>
    <x v="10"/>
    <s v="Green"/>
    <s v="None"/>
    <m/>
    <s v="CONV. CTR"/>
    <s v="B50002582"/>
    <s v="Paper and Soap Supplies for Baltimore Convention Center (Conv. Ctr.)"/>
    <s v="Acme Paper &amp; Supply, Inc."/>
    <x v="377"/>
    <n v="0"/>
    <m/>
    <d v="2012-10-03T00:00:00.000"/>
    <d v="2012-10-03T00:00:00.000"/>
    <d v="2013-10-02T00:00:00.000"/>
    <n v="2013"/>
    <n v="10"/>
    <x v="12"/>
    <x v="0"/>
    <x v="0"/>
    <x v="0"/>
    <m/>
    <m/>
    <m/>
    <m/>
    <s v="Normal"/>
  </r>
  <r>
    <x v="10"/>
    <s v="Green"/>
    <s v="None"/>
    <s v="P504785"/>
    <s v="DOT"/>
    <s v="B50000357"/>
    <s v="Interactive Voice Recognition System (IVR)"/>
    <s v="Symago, LLC"/>
    <x v="378"/>
    <n v="0"/>
    <m/>
    <d v="2012-09-19T00:00:00.000"/>
    <d v="2012-10-04T00:00:00.000"/>
    <d v="2013-10-03T00:00:00.000"/>
    <n v="2013"/>
    <n v="10"/>
    <x v="12"/>
    <x v="0"/>
    <x v="0"/>
    <x v="0"/>
    <m/>
    <m/>
    <m/>
    <m/>
    <s v="Normal"/>
  </r>
  <r>
    <x v="10"/>
    <s v="Green"/>
    <s v="None"/>
    <s v="P515646"/>
    <s v="DPW"/>
    <s v="08000"/>
    <s v="Furnish, Deliver and Install Equipment and Parts for Aquabelt Conveyors and Gravity Belts - DPWWW"/>
    <s v="Ashbrook-Simon-Hartley Operations L.P."/>
    <x v="2"/>
    <n v="0"/>
    <m/>
    <d v="2010-12-08T00:00:00.000"/>
    <d v="2010-12-08T00:00:00.000"/>
    <d v="2013-10-06T00:00:00.000"/>
    <n v="2013"/>
    <n v="10"/>
    <x v="12"/>
    <x v="0"/>
    <x v="0"/>
    <x v="0"/>
    <m/>
    <m/>
    <m/>
    <m/>
    <s v="Normal"/>
  </r>
  <r>
    <x v="10"/>
    <s v="Green"/>
    <s v="None"/>
    <s v="P518377"/>
    <s v="DOT"/>
    <s v="B50002130"/>
    <s v="Modems for Traffic Signals"/>
    <s v="Globe Electric"/>
    <x v="379"/>
    <n v="0"/>
    <m/>
    <s v="-"/>
    <d v="2012-10-17T00:00:00.000"/>
    <d v="2013-10-16T00:00:00.000"/>
    <n v="2013"/>
    <n v="10"/>
    <x v="12"/>
    <x v="3"/>
    <x v="0"/>
    <x v="0"/>
    <m/>
    <m/>
    <m/>
    <m/>
    <s v="Normal"/>
  </r>
  <r>
    <x v="10"/>
    <s v="Green"/>
    <s v="None"/>
    <s v="P521714"/>
    <s v="DPW"/>
    <s v="B50002648"/>
    <s v="Calibration Gas"/>
    <s v="Airgas East"/>
    <x v="380"/>
    <n v="0"/>
    <m/>
    <s v="-"/>
    <d v="2012-10-23T00:00:00.000"/>
    <d v="2013-10-22T00:00:00.000"/>
    <n v="2013"/>
    <n v="10"/>
    <x v="12"/>
    <x v="1"/>
    <x v="0"/>
    <x v="0"/>
    <m/>
    <m/>
    <m/>
    <m/>
    <s v="Normal"/>
  </r>
  <r>
    <x v="10"/>
    <s v="Green"/>
    <s v="None"/>
    <s v="P518560"/>
    <s v="DPW"/>
    <s v="08000"/>
    <s v="KSB Submersible Pumps"/>
    <s v="Geiger Pump and Equipment"/>
    <x v="381"/>
    <n v="0"/>
    <m/>
    <d v="2012-07-11T00:00:00.000"/>
    <d v="2011-10-26T00:00:00.000"/>
    <d v="2013-10-25T00:00:00.000"/>
    <n v="2013"/>
    <n v="10"/>
    <x v="12"/>
    <x v="0"/>
    <x v="0"/>
    <x v="0"/>
    <m/>
    <m/>
    <m/>
    <m/>
    <s v="Normal"/>
  </r>
  <r>
    <x v="10"/>
    <s v="Green"/>
    <s v="None"/>
    <s v="P518582"/>
    <s v="DPW"/>
    <s v="08000"/>
    <s v="Pulsafeeder and Eclipse Pumps"/>
    <s v="Geiger Pump and Equipment"/>
    <x v="322"/>
    <n v="0"/>
    <m/>
    <d v="2011-10-26T00:00:00.000"/>
    <d v="2011-10-26T00:00:00.000"/>
    <d v="2013-10-25T00:00:00.000"/>
    <n v="2013"/>
    <n v="10"/>
    <x v="12"/>
    <x v="0"/>
    <x v="0"/>
    <x v="0"/>
    <m/>
    <m/>
    <m/>
    <m/>
    <s v="Normal"/>
  </r>
  <r>
    <x v="10"/>
    <s v="Green"/>
    <s v="None"/>
    <s v="P515045"/>
    <s v="CITYWIDE"/>
    <s v="B50001629"/>
    <s v="laboratory Gases, Chemicals and Related Supplies "/>
    <s v="Fisher Scientific Co. LLC"/>
    <x v="252"/>
    <n v="0"/>
    <m/>
    <d v="2012-11-07T00:00:00.000"/>
    <d v="2010-10-27T00:00:00.000"/>
    <d v="2013-10-26T00:00:00.000"/>
    <n v="2013"/>
    <n v="10"/>
    <x v="12"/>
    <x v="22"/>
    <x v="0"/>
    <x v="0"/>
    <m/>
    <m/>
    <m/>
    <m/>
    <s v="Normal"/>
  </r>
  <r>
    <x v="10"/>
    <s v="Green"/>
    <s v="None"/>
    <s v="P515380"/>
    <s v="CONV. CTR"/>
    <s v="B50001690"/>
    <s v="Preventative Maintenance Service for Lifts (Convention Center)"/>
    <s v="United Rental North America, Inc."/>
    <x v="382"/>
    <n v="0"/>
    <m/>
    <d v="2012-10-31T00:00:00.000"/>
    <d v="2012-11-07T00:00:00.000"/>
    <d v="2013-11-06T00:00:00.000"/>
    <n v="2013"/>
    <n v="11"/>
    <x v="28"/>
    <x v="0"/>
    <x v="0"/>
    <x v="0"/>
    <m/>
    <m/>
    <m/>
    <m/>
    <s v="Normal"/>
  </r>
  <r>
    <x v="10"/>
    <s v="Green"/>
    <s v="None"/>
    <s v="P518554"/>
    <s v="DGS"/>
    <s v="B50002176"/>
    <s v="Hand Free Sanitary Disposal (DGS)"/>
    <s v="Workplace Essentials"/>
    <x v="135"/>
    <n v="0"/>
    <m/>
    <s v="-"/>
    <d v="2012-11-08T00:00:00.000"/>
    <d v="2013-11-07T00:00:00.000"/>
    <n v="2013"/>
    <n v="11"/>
    <x v="28"/>
    <x v="3"/>
    <x v="0"/>
    <x v="0"/>
    <m/>
    <m/>
    <m/>
    <m/>
    <s v="Normal"/>
  </r>
  <r>
    <x v="10"/>
    <s v="Green"/>
    <s v="None"/>
    <s v="P522038"/>
    <s v="DPW"/>
    <s v="07000"/>
    <s v="Power Transmission Parts"/>
    <s v="Industrial Power Transmission, LLC"/>
    <x v="383"/>
    <n v="0"/>
    <m/>
    <s v="-"/>
    <d v="2012-11-21T00:00:00.000"/>
    <d v="2013-11-20T00:00:00.000"/>
    <n v="2013"/>
    <n v="11"/>
    <x v="28"/>
    <x v="3"/>
    <x v="0"/>
    <x v="0"/>
    <m/>
    <m/>
    <m/>
    <m/>
    <s v="Normal"/>
  </r>
  <r>
    <x v="10"/>
    <s v="Green"/>
    <s v="None"/>
    <s v="P515831"/>
    <s v="DPW"/>
    <s v="08000"/>
    <s v="DPD Powder Pillows, Reagents and Parts for Online Analyzers (DPW)"/>
    <s v="Hach Company"/>
    <x v="101"/>
    <n v="0"/>
    <m/>
    <d v="2010-12-15T00:00:00.000"/>
    <d v="2010-12-15T00:00:00.000"/>
    <d v="2013-12-14T00:00:00.000"/>
    <n v="2013"/>
    <n v="12"/>
    <x v="13"/>
    <x v="1"/>
    <x v="0"/>
    <x v="0"/>
    <m/>
    <m/>
    <m/>
    <m/>
    <s v="Normal"/>
  </r>
  <r>
    <x v="10"/>
    <s v="Green"/>
    <s v="None"/>
    <m/>
    <s v="CONV. CTR"/>
    <s v="B50002710"/>
    <s v="Door Rehabilitation/Installation - Convention Center"/>
    <s v="JLN Construction Services, LLC"/>
    <x v="384"/>
    <n v="0"/>
    <m/>
    <d v="2012-12-12T00:00:00.000"/>
    <d v="2012-12-19T00:00:00.000"/>
    <d v="2013-12-18T00:00:00.000"/>
    <n v="2013"/>
    <n v="12"/>
    <x v="13"/>
    <x v="2"/>
    <x v="0"/>
    <x v="0"/>
    <m/>
    <m/>
    <m/>
    <m/>
    <s v="Normal"/>
  </r>
  <r>
    <x v="10"/>
    <s v="Green"/>
    <s v="None"/>
    <s v="P522200"/>
    <s v="DPW"/>
    <s v="B50002740"/>
    <s v="Provide Submersible Pump ad Check Valves"/>
    <s v="C &amp; D Municipal Sales, Inc."/>
    <x v="385"/>
    <n v="0"/>
    <m/>
    <s v="-"/>
    <d v="2012-12-19T00:00:00.000"/>
    <d v="2013-12-18T00:00:00.000"/>
    <n v="2013"/>
    <n v="12"/>
    <x v="13"/>
    <x v="17"/>
    <x v="0"/>
    <x v="0"/>
    <m/>
    <m/>
    <m/>
    <m/>
    <s v="Normal"/>
  </r>
  <r>
    <x v="10"/>
    <s v="Green"/>
    <s v="None"/>
    <s v="P519032"/>
    <s v="DOT"/>
    <s v="06000"/>
    <s v="Marketing Services for the Water Taxi Harbor Connector"/>
    <s v="Mjach Designs Limited"/>
    <x v="265"/>
    <n v="0"/>
    <m/>
    <d v="2011-12-21T00:00:00.000"/>
    <d v="2011-12-21T00:00:00.000"/>
    <d v="2013-12-20T00:00:00.000"/>
    <n v="2013"/>
    <n v="12"/>
    <x v="13"/>
    <x v="3"/>
    <x v="0"/>
    <x v="0"/>
    <m/>
    <m/>
    <m/>
    <m/>
    <s v="Normal"/>
  </r>
  <r>
    <x v="10"/>
    <s v="Green"/>
    <s v="None"/>
    <s v="P52288"/>
    <s v="DPW"/>
    <s v="B50002754"/>
    <s v="Testing and analysis of Sewage Sludge"/>
    <s v="Microbac Laboratories"/>
    <x v="386"/>
    <n v="0"/>
    <m/>
    <s v="-"/>
    <d v="2012-12-24T00:00:00.000"/>
    <d v="2013-12-23T00:00:00.000"/>
    <n v="2013"/>
    <n v="12"/>
    <x v="13"/>
    <x v="3"/>
    <x v="0"/>
    <x v="0"/>
    <m/>
    <m/>
    <m/>
    <m/>
    <s v="Normal"/>
  </r>
  <r>
    <x v="10"/>
    <s v="Green"/>
    <s v="None"/>
    <s v="P515692"/>
    <s v="DPW"/>
    <s v="07000"/>
    <s v="Service Cleaning Units"/>
    <s v="Safety-Kleen Systems, Inc."/>
    <x v="387"/>
    <n v="0"/>
    <m/>
    <s v="-"/>
    <d v="2012-12-28T00:00:00.000"/>
    <d v="2013-12-27T00:00:00.000"/>
    <n v="2013"/>
    <n v="12"/>
    <x v="13"/>
    <x v="0"/>
    <x v="0"/>
    <x v="0"/>
    <m/>
    <m/>
    <m/>
    <m/>
    <s v="Normal"/>
  </r>
  <r>
    <x v="10"/>
    <s v="Green"/>
    <s v="None"/>
    <s v="P522334"/>
    <s v="DPW"/>
    <s v="B50002755"/>
    <s v="Provide ABS Submersible Pumps"/>
    <s v="Chesapeake System, LLC"/>
    <x v="388"/>
    <n v="0"/>
    <m/>
    <s v="-"/>
    <d v="2013-01-04T00:00:00.000"/>
    <d v="2014-01-03T00:00:00.000"/>
    <n v="2014"/>
    <n v="1"/>
    <x v="14"/>
    <x v="1"/>
    <x v="0"/>
    <x v="0"/>
    <m/>
    <m/>
    <m/>
    <m/>
    <s v="Normal"/>
  </r>
  <r>
    <x v="10"/>
    <s v="Green"/>
    <s v="None"/>
    <s v="P515916"/>
    <s v="DPW"/>
    <s v="08000"/>
    <s v="Microtox Reagent (DPW-WW)"/>
    <s v="Strategic Diagnostics, Inc"/>
    <x v="29"/>
    <n v="0"/>
    <m/>
    <d v="2012-06-20T00:00:00.000"/>
    <d v="2011-01-12T00:00:00.000"/>
    <d v="2014-01-11T00:00:00.000"/>
    <n v="2014"/>
    <n v="1"/>
    <x v="14"/>
    <x v="0"/>
    <x v="0"/>
    <x v="0"/>
    <m/>
    <m/>
    <m/>
    <m/>
    <s v="Normal"/>
  </r>
  <r>
    <x v="10"/>
    <s v="Green"/>
    <s v="None"/>
    <s v="P515904"/>
    <s v="CONV. CTR"/>
    <s v="B50001735"/>
    <s v="Preventative Maintenance for Stanley Doors (Convention Center)"/>
    <s v="Atlantic Door Control, Inc."/>
    <x v="389"/>
    <n v="0"/>
    <m/>
    <d v="2012-12-12T00:00:00.000"/>
    <d v="2013-01-24T00:00:00.000"/>
    <d v="2014-01-23T00:00:00.000"/>
    <n v="2014"/>
    <n v="1"/>
    <x v="14"/>
    <x v="0"/>
    <x v="0"/>
    <x v="0"/>
    <m/>
    <m/>
    <m/>
    <m/>
    <s v="Normal"/>
  </r>
  <r>
    <x v="10"/>
    <s v="Green"/>
    <s v="None"/>
    <s v="P515979"/>
    <s v="DPW"/>
    <s v="07000"/>
    <s v="Stainless Steel Fasteners"/>
    <s v="Robnet, Inc."/>
    <x v="390"/>
    <n v="0"/>
    <m/>
    <s v="-"/>
    <d v="2013-01-29T00:00:00.000"/>
    <d v="2014-01-28T00:00:00.000"/>
    <n v="2014"/>
    <n v="1"/>
    <x v="14"/>
    <x v="0"/>
    <x v="0"/>
    <x v="0"/>
    <m/>
    <m/>
    <m/>
    <m/>
    <s v="Normal"/>
  </r>
  <r>
    <x v="10"/>
    <s v="Green"/>
    <s v="None"/>
    <s v="P519357"/>
    <s v="DPW"/>
    <s v="08000"/>
    <s v="Programmable Logic Controllers (PLC)"/>
    <s v="Commonwealth Controls Corporation"/>
    <x v="265"/>
    <n v="0"/>
    <m/>
    <d v="2012-02-01T00:00:00.000"/>
    <d v="2012-02-01T00:00:00.000"/>
    <d v="2014-01-31T00:00:00.000"/>
    <n v="2014"/>
    <n v="1"/>
    <x v="14"/>
    <x v="0"/>
    <x v="0"/>
    <x v="0"/>
    <m/>
    <m/>
    <m/>
    <m/>
    <s v="Normal"/>
  </r>
  <r>
    <x v="10"/>
    <s v="Green"/>
    <s v="Yellow"/>
    <s v="P516733"/>
    <s v="DGS"/>
    <s v="B50001761"/>
    <s v="Carpet, Drapery and Furniture Cleaning (DGS)"/>
    <s v="Myka Corp. d/b/a Chemdry Elite (First Call)"/>
    <x v="101"/>
    <n v="0"/>
    <m/>
    <d v="2012-12-05T00:00:00.000"/>
    <d v="2013-02-16T00:00:00.000"/>
    <d v="2014-02-15T00:00:00.000"/>
    <n v="2014"/>
    <n v="2"/>
    <x v="29"/>
    <x v="1"/>
    <x v="0"/>
    <x v="0"/>
    <m/>
    <m/>
    <m/>
    <m/>
    <s v="Normal"/>
  </r>
  <r>
    <x v="10"/>
    <s v="Green"/>
    <s v="None"/>
    <s v="P519869"/>
    <s v="DPW"/>
    <s v="08000"/>
    <s v="Furnish and Deliver Chlorination and De-Chlorination Parts"/>
    <s v="Kershner Environmental Technologies, LLC"/>
    <x v="48"/>
    <n v="0"/>
    <m/>
    <d v="2012-12-19T00:00:00.000"/>
    <d v="2012-04-08T00:00:00.000"/>
    <d v="2014-04-07T00:00:00.000"/>
    <n v="2014"/>
    <n v="4"/>
    <x v="15"/>
    <x v="1"/>
    <x v="0"/>
    <x v="0"/>
    <m/>
    <m/>
    <m/>
    <m/>
    <s v="Normal"/>
  </r>
  <r>
    <x v="10"/>
    <s v="Green"/>
    <s v="None"/>
    <s v="P513725"/>
    <s v="DPW"/>
    <s v="B50001433"/>
    <s v="Plastic Meter Boxes (DPW - Wastewater)"/>
    <s v="HD Supply Waterworks LTD"/>
    <x v="391"/>
    <n v="0"/>
    <m/>
    <d v="2012-05-09T00:00:00.000"/>
    <d v="2012-06-07T00:00:00.000"/>
    <d v="2014-06-06T00:00:00.000"/>
    <n v="2014"/>
    <n v="6"/>
    <x v="34"/>
    <x v="0"/>
    <x v="0"/>
    <x v="0"/>
    <m/>
    <m/>
    <m/>
    <m/>
    <s v="Normal"/>
  </r>
  <r>
    <x v="10"/>
    <s v="Green"/>
    <s v="None"/>
    <s v="P514273"/>
    <s v="DPW"/>
    <s v="B50001445"/>
    <s v="Provide Various Submersible Pumps - item#1 and 2 only "/>
    <s v="Chesapeake System, LLC"/>
    <x v="392"/>
    <n v="0"/>
    <m/>
    <d v="2012-05-09T00:00:00.000"/>
    <d v="2012-06-28T00:00:00.000"/>
    <d v="2014-06-27T00:00:00.000"/>
    <n v="2014"/>
    <n v="6"/>
    <x v="34"/>
    <x v="0"/>
    <x v="0"/>
    <x v="0"/>
    <m/>
    <m/>
    <m/>
    <m/>
    <s v="Normal"/>
  </r>
  <r>
    <x v="10"/>
    <s v="Green"/>
    <s v="None"/>
    <s v="P514274"/>
    <s v="DPW"/>
    <s v="B50001445"/>
    <s v="Provide Various Submersible Pumps - Item#3 through 9 (DPW)"/>
    <s v="Pesco, LLC"/>
    <x v="393"/>
    <n v="0"/>
    <m/>
    <d v="2012-12-19T00:00:00.000"/>
    <d v="2012-06-28T00:00:00.000"/>
    <d v="2014-06-27T00:00:00.000"/>
    <n v="2014"/>
    <n v="6"/>
    <x v="34"/>
    <x v="0"/>
    <x v="0"/>
    <x v="0"/>
    <m/>
    <m/>
    <m/>
    <m/>
    <s v="Normal"/>
  </r>
  <r>
    <x v="10"/>
    <s v="Green"/>
    <s v="None"/>
    <s v="P517526"/>
    <s v="DPW"/>
    <s v="08000"/>
    <s v="Service Contract for Schlott Automatic Titration Systems"/>
    <s v="Laboratory Synergy"/>
    <x v="394"/>
    <n v="0"/>
    <m/>
    <s v="-"/>
    <d v="2011-06-30T00:00:00.000"/>
    <d v="2014-06-29T00:00:00.000"/>
    <n v="2014"/>
    <n v="6"/>
    <x v="34"/>
    <x v="0"/>
    <x v="0"/>
    <x v="0"/>
    <m/>
    <m/>
    <m/>
    <m/>
    <s v="Normal"/>
  </r>
  <r>
    <x v="10"/>
    <s v="Green"/>
    <s v="None"/>
    <s v="P508532"/>
    <s v="CITYWIDE"/>
    <s v="B50000984"/>
    <s v="Installation, Repair and Maintenance for Commercial Security Alarm &amp; Fire Protection System (Various)"/>
    <s v="ASG Security, Inc."/>
    <x v="301"/>
    <n v="0"/>
    <m/>
    <d v="2011-03-02T00:00:00.000"/>
    <d v="2009-07-01T00:00:00.000"/>
    <d v="2014-06-30T00:00:00.000"/>
    <n v="2014"/>
    <n v="6"/>
    <x v="34"/>
    <x v="23"/>
    <x v="20"/>
    <x v="14"/>
    <m/>
    <m/>
    <m/>
    <m/>
    <s v="Normal"/>
  </r>
  <r>
    <x v="10"/>
    <s v="Green"/>
    <s v="None"/>
    <m/>
    <s v="CONV. CTR"/>
    <s v="B50002457"/>
    <s v="Auditing Services (Baltimore Convention Center)"/>
    <s v="W.P. Tax &amp; Accounting Group"/>
    <x v="395"/>
    <n v="0"/>
    <m/>
    <d v="2012-07-18T00:00:00.000"/>
    <d v="2012-07-18T00:00:00.000"/>
    <d v="2014-07-17T00:00:00.000"/>
    <n v="2014"/>
    <n v="7"/>
    <x v="35"/>
    <x v="11"/>
    <x v="0"/>
    <x v="0"/>
    <m/>
    <m/>
    <m/>
    <m/>
    <s v="Normal"/>
  </r>
  <r>
    <x v="10"/>
    <s v="Green"/>
    <s v="None"/>
    <s v="P518092"/>
    <s v="CITYWIDE"/>
    <s v="B50001966"/>
    <s v="Locksmith Services (Various)"/>
    <s v="Baltimore Lock and Hardware, Inc."/>
    <x v="396"/>
    <n v="0"/>
    <m/>
    <d v="2011-08-10T00:00:00.000"/>
    <d v="2011-08-17T00:00:00.000"/>
    <d v="2014-08-16T00:00:00.000"/>
    <n v="2014"/>
    <n v="8"/>
    <x v="31"/>
    <x v="1"/>
    <x v="16"/>
    <x v="0"/>
    <m/>
    <s v="Yes"/>
    <s v="Yes"/>
    <s v="Yes"/>
    <s v="Special"/>
  </r>
  <r>
    <x v="10"/>
    <s v="Green"/>
    <s v="None"/>
    <s v="P518091"/>
    <s v="CITYWIDE"/>
    <s v="B50001966"/>
    <s v="Locksmith Services (Various)"/>
    <s v="Easter's Lock and Access Systems, Inc"/>
    <x v="2"/>
    <n v="0"/>
    <m/>
    <d v="2011-08-10T00:00:00.000"/>
    <d v="2011-08-17T00:00:00.000"/>
    <d v="2014-08-16T00:00:00.000"/>
    <n v="2014"/>
    <n v="8"/>
    <x v="31"/>
    <x v="1"/>
    <x v="16"/>
    <x v="0"/>
    <m/>
    <s v="Yes"/>
    <s v="Yes"/>
    <s v="Yes"/>
    <s v="Special"/>
  </r>
  <r>
    <x v="10"/>
    <s v="Green"/>
    <s v="None"/>
    <s v="P519799"/>
    <s v="DPW"/>
    <s v="08000"/>
    <s v="Hydrant Locks "/>
    <s v="McGard, LLC, Special Products Division"/>
    <x v="39"/>
    <n v="0"/>
    <m/>
    <d v="2012-08-22T00:00:00.000"/>
    <d v="2012-03-14T00:00:00.000"/>
    <d v="2015-02-10T00:00:00.000"/>
    <n v="2015"/>
    <n v="2"/>
    <x v="39"/>
    <x v="0"/>
    <x v="0"/>
    <x v="0"/>
    <m/>
    <m/>
    <m/>
    <m/>
    <s v="Normal"/>
  </r>
  <r>
    <x v="10"/>
    <s v="Green"/>
    <s v="None"/>
    <s v="P519797"/>
    <s v="CITYWIDE"/>
    <s v="B50002236"/>
    <s v="Office Moving and Related Work (Various)"/>
    <s v="Walters Relocation, inc."/>
    <x v="397"/>
    <n v="0"/>
    <m/>
    <d v="2012-02-08T00:00:00.000"/>
    <d v="2012-04-30T00:00:00.000"/>
    <d v="2015-04-29T00:00:00.000"/>
    <n v="2015"/>
    <n v="4"/>
    <x v="49"/>
    <x v="0"/>
    <x v="3"/>
    <x v="0"/>
    <m/>
    <m/>
    <m/>
    <m/>
    <s v="Normal"/>
  </r>
  <r>
    <x v="10"/>
    <s v="Green"/>
    <s v="None"/>
    <m/>
    <s v="CITYWIDE"/>
    <s v="B50002361"/>
    <s v="Compressed Gases"/>
    <s v="Airgas East"/>
    <x v="398"/>
    <n v="0"/>
    <m/>
    <d v="2012-07-11T00:00:00.000"/>
    <d v="2012-07-11T00:00:00.000"/>
    <d v="2015-07-10T00:00:00.000"/>
    <n v="2015"/>
    <n v="7"/>
    <x v="50"/>
    <x v="1"/>
    <x v="0"/>
    <x v="0"/>
    <m/>
    <m/>
    <m/>
    <m/>
    <s v="Normal"/>
  </r>
  <r>
    <x v="10"/>
    <s v="Green"/>
    <s v="None"/>
    <m/>
    <s v="DPW"/>
    <s v="B50002577"/>
    <s v="Brass Fittings (DPW)"/>
    <s v="LB Water Service, Inc"/>
    <x v="2"/>
    <n v="0"/>
    <m/>
    <d v="2012-10-10T00:00:00.000"/>
    <d v="2012-10-10T00:00:00.000"/>
    <d v="2015-10-09T00:00:00.000"/>
    <n v="2015"/>
    <n v="10"/>
    <x v="48"/>
    <x v="1"/>
    <x v="0"/>
    <x v="0"/>
    <m/>
    <m/>
    <m/>
    <m/>
    <s v="Normal"/>
  </r>
  <r>
    <x v="10"/>
    <s v="Green"/>
    <s v="None"/>
    <m/>
    <s v="DPW"/>
    <s v="B50002577"/>
    <s v="Brass Fittings (DPW)"/>
    <s v="HD Supply Waterworks, LTD"/>
    <x v="2"/>
    <n v="0"/>
    <m/>
    <d v="2012-10-10T00:00:00.000"/>
    <d v="2012-10-10T00:00:00.000"/>
    <d v="2015-10-09T00:00:00.000"/>
    <n v="2015"/>
    <n v="10"/>
    <x v="48"/>
    <x v="1"/>
    <x v="0"/>
    <x v="0"/>
    <m/>
    <m/>
    <m/>
    <m/>
    <s v="Normal"/>
  </r>
  <r>
    <x v="10"/>
    <s v="Green"/>
    <s v="None"/>
    <m/>
    <s v="CITYWIDE"/>
    <s v="B50002730"/>
    <s v="Industrial Cleaning &amp; Related Work (Various)"/>
    <s v="Mobile Dredging &amp; Pumping Company"/>
    <x v="399"/>
    <n v="0"/>
    <m/>
    <d v="2013-01-23T00:00:00.000"/>
    <d v="2013-01-23T00:00:00.000"/>
    <d v="2016-01-22T00:00:00.000"/>
    <n v="2016"/>
    <n v="1"/>
    <x v="20"/>
    <x v="1"/>
    <x v="3"/>
    <x v="0"/>
    <m/>
    <m/>
    <m/>
    <m/>
    <s v="Normal"/>
  </r>
  <r>
    <x v="11"/>
    <s v="Green"/>
    <s v="Green"/>
    <s v="P511108"/>
    <s v="DOT"/>
    <s v="B50001236"/>
    <s v="Tow Chains and Cables, Assemblies and Tie-Downs"/>
    <s v="Fastenal"/>
    <x v="15"/>
    <n v="0"/>
    <m/>
    <d v="2009-11-18T00:00:00.000"/>
    <d v="2009-12-01T00:00:00.000"/>
    <d v="2012-11-30T00:00:00.000"/>
    <n v="2012"/>
    <n v="11"/>
    <x v="1"/>
    <x v="1"/>
    <x v="0"/>
    <x v="0"/>
    <s v="To be deleted"/>
    <m/>
    <m/>
    <m/>
    <s v="Normal"/>
  </r>
  <r>
    <x v="11"/>
    <s v="Green"/>
    <s v="Green"/>
    <s v="P518365"/>
    <s v="DOT"/>
    <s v="06000"/>
    <s v="Handheld Ticket Writers, Maintenance and Software Updates "/>
    <s v="Enforcement Technology, Inc."/>
    <x v="400"/>
    <n v="0"/>
    <m/>
    <d v="2012-09-26T00:00:00.000"/>
    <d v="2012-10-01T00:00:00.000"/>
    <d v="2012-11-30T00:00:00.000"/>
    <n v="2012"/>
    <n v="11"/>
    <x v="1"/>
    <x v="0"/>
    <x v="0"/>
    <x v="0"/>
    <s v="To be deleted"/>
    <m/>
    <m/>
    <m/>
    <s v="Normal"/>
  </r>
  <r>
    <x v="11"/>
    <s v="Green"/>
    <s v="Green"/>
    <s v="P519681"/>
    <s v="DOT"/>
    <s v="06000"/>
    <s v="Walk-Off Mats"/>
    <s v="Chesapeake Uniform Rentals, Inc."/>
    <x v="401"/>
    <n v="0"/>
    <m/>
    <s v="-"/>
    <d v="2012-03-15T00:00:00.000"/>
    <d v="2013-03-14T00:00:00.000"/>
    <n v="2013"/>
    <n v="3"/>
    <x v="5"/>
    <x v="0"/>
    <x v="0"/>
    <x v="0"/>
    <s v="To be deleted"/>
    <m/>
    <m/>
    <m/>
    <s v="Normal"/>
  </r>
  <r>
    <x v="11"/>
    <s v="Green"/>
    <s v="Yellow"/>
    <s v="P516810"/>
    <s v="DOT"/>
    <s v="B50001892"/>
    <s v="Milling Machine Teeth"/>
    <s v="Elliott &amp; Frantz, Inc."/>
    <x v="402"/>
    <n v="0"/>
    <m/>
    <d v="2012-03-21T00:00:00.000"/>
    <d v="2012-04-13T00:00:00.000"/>
    <d v="2013-04-12T00:00:00.000"/>
    <n v="2013"/>
    <n v="4"/>
    <x v="6"/>
    <x v="3"/>
    <x v="0"/>
    <x v="0"/>
    <s v="To be renewed"/>
    <m/>
    <m/>
    <m/>
    <s v="Normal"/>
  </r>
  <r>
    <x v="11"/>
    <s v="Green"/>
    <s v="Yellow"/>
    <s v="P516895"/>
    <s v="DOT"/>
    <s v="B50001768"/>
    <s v="Concrete Sidewalks and other Structural Repairs"/>
    <s v="Allied Contractors, Inc."/>
    <x v="403"/>
    <n v="0"/>
    <m/>
    <d v="2011-04-20T00:00:00.000"/>
    <d v="2011-04-20T00:00:00.000"/>
    <d v="2013-04-19T00:00:00.000"/>
    <n v="2013"/>
    <n v="4"/>
    <x v="6"/>
    <x v="2"/>
    <x v="14"/>
    <x v="1"/>
    <s v="To be renewed, will need compliance review"/>
    <m/>
    <m/>
    <m/>
    <s v="Normal"/>
  </r>
  <r>
    <x v="11"/>
    <s v="Green"/>
    <s v="Yellow"/>
    <s v="P507387"/>
    <s v="DGS"/>
    <s v="B50000888"/>
    <s v="Towing and Road Service for Cars and Light Trucks "/>
    <s v="Frankford Towing"/>
    <x v="2"/>
    <n v="0"/>
    <m/>
    <d v="2012-04-18T00:00:00.000"/>
    <d v="2012-05-01T00:00:00.000"/>
    <d v="2013-04-30T00:00:00.000"/>
    <n v="2013"/>
    <n v="4"/>
    <x v="6"/>
    <x v="3"/>
    <x v="0"/>
    <x v="0"/>
    <s v="To be renewed"/>
    <m/>
    <m/>
    <m/>
    <s v="Normal"/>
  </r>
  <r>
    <x v="11"/>
    <s v="Green"/>
    <s v="Yellow"/>
    <s v="P507386"/>
    <s v="DGS"/>
    <s v="B50000888"/>
    <s v="Towing and Road Service for Cars and Light Trucks "/>
    <s v="The Auto Barn, Inc."/>
    <x v="106"/>
    <n v="0"/>
    <m/>
    <d v="2012-04-18T00:00:00.000"/>
    <d v="2012-05-01T00:00:00.000"/>
    <d v="2013-04-30T00:00:00.000"/>
    <n v="2013"/>
    <n v="4"/>
    <x v="6"/>
    <x v="3"/>
    <x v="0"/>
    <x v="0"/>
    <s v="To be renewed"/>
    <m/>
    <m/>
    <m/>
    <s v="Normal"/>
  </r>
  <r>
    <x v="11"/>
    <s v="Green"/>
    <s v="Yellow"/>
    <s v="P517163"/>
    <s v="CITYWIDE"/>
    <s v="001B1400610 State of Maryland"/>
    <s v="Paint &amp; Chemical Coatings "/>
    <s v="The Sherwin-Williams Company d/b/a Duron Paints and Wallcoverings"/>
    <x v="1"/>
    <n v="0"/>
    <m/>
    <d v="2011-05-25T00:00:00.000"/>
    <d v="2011-05-25T00:00:00.000"/>
    <d v="2013-04-30T00:00:00.000"/>
    <n v="2013"/>
    <n v="4"/>
    <x v="6"/>
    <x v="0"/>
    <x v="0"/>
    <x v="0"/>
    <s v="Cooperative &quot;Renewal&quot;"/>
    <m/>
    <m/>
    <m/>
    <s v="Normal"/>
  </r>
  <r>
    <x v="11"/>
    <s v="Green"/>
    <s v="Yellow"/>
    <s v="P517162"/>
    <s v="CITYWIDE"/>
    <s v="001B1400611 State of Maryland"/>
    <s v="Paint &amp; Chemical Coatings "/>
    <s v="McCormick Paint Works Co."/>
    <x v="2"/>
    <n v="0"/>
    <m/>
    <d v="2011-05-25T00:00:00.000"/>
    <d v="2011-05-25T00:00:00.000"/>
    <d v="2013-04-30T00:00:00.000"/>
    <n v="2013"/>
    <n v="4"/>
    <x v="6"/>
    <x v="0"/>
    <x v="0"/>
    <x v="0"/>
    <s v="Cooperative &quot;Renewal&quot;"/>
    <m/>
    <m/>
    <m/>
    <s v="Normal"/>
  </r>
  <r>
    <x v="11"/>
    <s v="Green"/>
    <s v="Yellow"/>
    <m/>
    <s v="DOT"/>
    <s v="B50002406"/>
    <s v="Traffic Marking Tape"/>
    <s v="3M Company"/>
    <x v="404"/>
    <n v="0"/>
    <m/>
    <s v="-"/>
    <d v="2012-05-07T00:00:00.000"/>
    <d v="2013-05-06T00:00:00.000"/>
    <n v="2013"/>
    <n v="5"/>
    <x v="7"/>
    <x v="1"/>
    <x v="0"/>
    <x v="0"/>
    <s v="To be renewed"/>
    <m/>
    <m/>
    <m/>
    <s v="Normal"/>
  </r>
  <r>
    <x v="11"/>
    <s v="Green"/>
    <s v="None"/>
    <s v="P507715"/>
    <s v="CITYWIDE"/>
    <s v="BP-07005"/>
    <s v="Construction Equipment Rental Services (Various)"/>
    <s v="Allied Contractors, Inc."/>
    <x v="405"/>
    <n v="0"/>
    <m/>
    <d v="2011-02-23T00:00:00.000"/>
    <d v="2011-05-15T00:00:00.000"/>
    <d v="2013-05-14T00:00:00.000"/>
    <n v="2013"/>
    <n v="5"/>
    <x v="7"/>
    <x v="0"/>
    <x v="0"/>
    <x v="0"/>
    <m/>
    <m/>
    <m/>
    <m/>
    <s v="Normal"/>
  </r>
  <r>
    <x v="11"/>
    <s v="Green"/>
    <s v="None"/>
    <s v="P507747"/>
    <s v="CITYWIDE"/>
    <s v="BP-07005"/>
    <s v="Construction Equipment Rental Services (Various)"/>
    <s v="Hertz Equipment Rental Corp."/>
    <x v="405"/>
    <n v="0"/>
    <m/>
    <d v="2011-02-23T00:00:00.000"/>
    <d v="2011-05-15T00:00:00.000"/>
    <d v="2013-05-14T00:00:00.000"/>
    <n v="2013"/>
    <n v="5"/>
    <x v="7"/>
    <x v="0"/>
    <x v="0"/>
    <x v="0"/>
    <m/>
    <m/>
    <m/>
    <m/>
    <s v="Normal"/>
  </r>
  <r>
    <x v="11"/>
    <s v="Green"/>
    <s v="None"/>
    <s v="P507770"/>
    <s v="CITYWIDE"/>
    <s v="BP-07005"/>
    <s v="Construction Equipment Rental Services (Various)"/>
    <s v="Potts and Callahan, Inc."/>
    <x v="39"/>
    <n v="0"/>
    <m/>
    <d v="2011-02-23T00:00:00.000"/>
    <d v="2011-05-15T00:00:00.000"/>
    <d v="2013-05-14T00:00:00.000"/>
    <n v="2013"/>
    <n v="5"/>
    <x v="7"/>
    <x v="0"/>
    <x v="0"/>
    <x v="0"/>
    <m/>
    <m/>
    <m/>
    <m/>
    <s v="Normal"/>
  </r>
  <r>
    <x v="11"/>
    <s v="Green"/>
    <s v="None"/>
    <m/>
    <s v="DOT"/>
    <s v="B50002401"/>
    <s v="Guardrails"/>
    <s v="Chemung Supply Corp"/>
    <x v="406"/>
    <n v="0"/>
    <m/>
    <d v="2012-05-16T00:00:00.000"/>
    <d v="2012-05-16T00:00:00.000"/>
    <d v="2013-05-15T00:00:00.000"/>
    <n v="2013"/>
    <n v="5"/>
    <x v="7"/>
    <x v="0"/>
    <x v="0"/>
    <x v="0"/>
    <m/>
    <m/>
    <m/>
    <m/>
    <s v="Normal"/>
  </r>
  <r>
    <x v="11"/>
    <s v="Green"/>
    <s v="None"/>
    <s v="P508493"/>
    <s v="FLEET"/>
    <s v="B50001009"/>
    <s v="Towing and Road Service for Heavy Equipment &amp; Trucks "/>
    <s v="2nd Call: Ted's Towing Service, Inc."/>
    <x v="253"/>
    <n v="0"/>
    <m/>
    <d v="2012-04-18T00:00:00.000"/>
    <d v="2012-05-21T00:00:00.000"/>
    <d v="2013-05-20T00:00:00.000"/>
    <n v="2013"/>
    <n v="5"/>
    <x v="7"/>
    <x v="3"/>
    <x v="11"/>
    <x v="0"/>
    <m/>
    <m/>
    <m/>
    <m/>
    <s v="Normal"/>
  </r>
  <r>
    <x v="11"/>
    <s v="Green"/>
    <s v="None"/>
    <s v="P508492"/>
    <s v="FLEET"/>
    <s v="B50001009"/>
    <s v="Towing and Road Service for Heavy Equipment &amp; Trucks "/>
    <s v="1st Call: The Auto Barn, Inc."/>
    <x v="301"/>
    <n v="0"/>
    <m/>
    <d v="2012-04-18T00:00:00.000"/>
    <d v="2012-05-21T00:00:00.000"/>
    <d v="2013-05-20T00:00:00.000"/>
    <n v="2013"/>
    <n v="5"/>
    <x v="7"/>
    <x v="3"/>
    <x v="11"/>
    <x v="0"/>
    <m/>
    <m/>
    <m/>
    <m/>
    <s v="Normal"/>
  </r>
  <r>
    <x v="11"/>
    <s v="Green"/>
    <s v="None"/>
    <s v="P520301"/>
    <s v="DOT"/>
    <s v="B50002436"/>
    <s v="Copolymer (Tac Coat)"/>
    <s v="National Capitol Industries, Inc."/>
    <x v="407"/>
    <n v="0"/>
    <m/>
    <s v="-"/>
    <d v="2012-06-01T00:00:00.000"/>
    <d v="2013-05-31T00:00:00.000"/>
    <n v="2013"/>
    <n v="5"/>
    <x v="7"/>
    <x v="10"/>
    <x v="0"/>
    <x v="0"/>
    <m/>
    <m/>
    <m/>
    <m/>
    <s v="Normal"/>
  </r>
  <r>
    <x v="11"/>
    <s v="Green"/>
    <s v="None"/>
    <s v="P517184"/>
    <s v="DOT"/>
    <s v="B50001941"/>
    <s v="Pedestrian Signals Push Button"/>
    <s v="General Traffic Equipment Corp"/>
    <x v="68"/>
    <n v="0"/>
    <m/>
    <s v="-"/>
    <d v="2012-06-03T00:00:00.000"/>
    <d v="2013-06-02T00:00:00.000"/>
    <n v="2013"/>
    <n v="6"/>
    <x v="8"/>
    <x v="3"/>
    <x v="0"/>
    <x v="0"/>
    <m/>
    <m/>
    <m/>
    <m/>
    <s v="Normal"/>
  </r>
  <r>
    <x v="11"/>
    <s v="Green"/>
    <s v="None"/>
    <m/>
    <s v="DOT"/>
    <s v="B50002385"/>
    <s v="Aluminum Sheets"/>
    <s v="Vulcan, Inc."/>
    <x v="408"/>
    <n v="0"/>
    <m/>
    <d v="2012-06-06T00:00:00.000"/>
    <d v="2012-06-06T00:00:00.000"/>
    <d v="2013-06-05T00:00:00.000"/>
    <n v="2013"/>
    <n v="6"/>
    <x v="8"/>
    <x v="4"/>
    <x v="0"/>
    <x v="0"/>
    <m/>
    <m/>
    <m/>
    <m/>
    <s v="Normal"/>
  </r>
  <r>
    <x v="11"/>
    <s v="Green"/>
    <s v="None"/>
    <s v="P514463"/>
    <s v="DOT"/>
    <s v="08000"/>
    <s v="Bentley Microstation and InRoads "/>
    <s v="Bentley System, Inc."/>
    <x v="409"/>
    <n v="0"/>
    <m/>
    <d v="2010-08-11T00:00:00.000"/>
    <d v="2010-06-18T00:00:00.000"/>
    <d v="2013-06-18T00:00:00.000"/>
    <n v="2013"/>
    <n v="6"/>
    <x v="8"/>
    <x v="0"/>
    <x v="0"/>
    <x v="0"/>
    <m/>
    <m/>
    <m/>
    <m/>
    <s v="Normal"/>
  </r>
  <r>
    <x v="11"/>
    <s v="Green"/>
    <s v="None"/>
    <s v="P517285"/>
    <s v="DOT"/>
    <s v="B50001955"/>
    <s v="Thermoplastic Blocks"/>
    <s v="Ennis Paints, Inc"/>
    <x v="410"/>
    <n v="0"/>
    <m/>
    <d v="2012-09-26T00:00:00.000"/>
    <d v="2012-06-22T00:00:00.000"/>
    <d v="2013-06-21T00:00:00.000"/>
    <n v="2013"/>
    <n v="6"/>
    <x v="8"/>
    <x v="2"/>
    <x v="0"/>
    <x v="0"/>
    <m/>
    <m/>
    <m/>
    <m/>
    <s v="Normal"/>
  </r>
  <r>
    <x v="11"/>
    <s v="Green"/>
    <s v="None"/>
    <s v="P520662"/>
    <s v="DOT"/>
    <s v="08000"/>
    <s v="LCD Display and Maintenance "/>
    <s v="Activu Corporation"/>
    <x v="411"/>
    <n v="0"/>
    <m/>
    <d v="2012-06-27T00:00:00.000"/>
    <d v="2012-06-27T00:00:00.000"/>
    <d v="2013-06-26T00:00:00.000"/>
    <n v="2013"/>
    <n v="6"/>
    <x v="8"/>
    <x v="2"/>
    <x v="0"/>
    <x v="0"/>
    <m/>
    <m/>
    <m/>
    <m/>
    <s v="Normal"/>
  </r>
  <r>
    <x v="11"/>
    <s v="Green"/>
    <s v="None"/>
    <s v="P509255"/>
    <s v="DOT"/>
    <s v="B50001104"/>
    <s v="Decorative Street Light Fixtures &amp; Poles "/>
    <s v="Hadco, Inc."/>
    <x v="412"/>
    <n v="0"/>
    <m/>
    <d v="2011-06-15T00:00:00.000"/>
    <d v="2011-07-01T00:00:00.000"/>
    <d v="2013-06-30T00:00:00.000"/>
    <n v="2013"/>
    <n v="6"/>
    <x v="8"/>
    <x v="0"/>
    <x v="0"/>
    <x v="0"/>
    <m/>
    <m/>
    <m/>
    <m/>
    <s v="Normal"/>
  </r>
  <r>
    <x v="11"/>
    <s v="Green"/>
    <s v="None"/>
    <s v="P513967"/>
    <s v="CITYWIDE"/>
    <s v="B50001351"/>
    <s v="Baltimore City Building Demolition "/>
    <s v="P &amp; J Contracting Co. -SECOND CALL"/>
    <x v="413"/>
    <n v="0"/>
    <m/>
    <d v="2010-06-16T00:00:00.000"/>
    <d v="2010-07-10T00:00:00.000"/>
    <d v="2013-07-09T00:00:00.000"/>
    <n v="2013"/>
    <n v="7"/>
    <x v="9"/>
    <x v="1"/>
    <x v="14"/>
    <x v="1"/>
    <m/>
    <m/>
    <s v="Yes"/>
    <m/>
    <s v="Special"/>
  </r>
  <r>
    <x v="11"/>
    <s v="Green"/>
    <s v="None"/>
    <s v="P513966"/>
    <s v="CITYWIDE"/>
    <s v="B50001351"/>
    <s v="Baltimore City Building Demolition "/>
    <s v="K &amp; K Adams, Inc. - THIRD CALL"/>
    <x v="414"/>
    <n v="0"/>
    <m/>
    <d v="2010-06-16T00:00:00.000"/>
    <d v="2010-07-10T00:00:00.000"/>
    <d v="2013-07-09T00:00:00.000"/>
    <n v="2013"/>
    <n v="7"/>
    <x v="9"/>
    <x v="1"/>
    <x v="14"/>
    <x v="1"/>
    <m/>
    <m/>
    <s v="Yes"/>
    <m/>
    <s v="Special"/>
  </r>
  <r>
    <x v="11"/>
    <s v="Green"/>
    <s v="None"/>
    <s v="P517820"/>
    <s v="DOT"/>
    <s v="B50001914"/>
    <s v="Reflective  Sign Sheeting  (DOT)"/>
    <s v="American Traffic Safety Materials, Inc. (Contact buyer for item info.)"/>
    <x v="415"/>
    <n v="0"/>
    <m/>
    <d v="2012-05-23T00:00:00.000"/>
    <d v="2012-07-13T00:00:00.000"/>
    <d v="2013-07-12T00:00:00.000"/>
    <n v="2013"/>
    <n v="7"/>
    <x v="9"/>
    <x v="2"/>
    <x v="0"/>
    <x v="0"/>
    <m/>
    <m/>
    <m/>
    <m/>
    <s v="Normal"/>
  </r>
  <r>
    <x v="11"/>
    <s v="Green"/>
    <s v="None"/>
    <s v="P517819"/>
    <s v="DOT"/>
    <s v="B50001914"/>
    <s v="Reflective  Sign Sheeting  (DOT)"/>
    <s v="Osburn Associates, Inc. (Contact buyer for item info.)"/>
    <x v="416"/>
    <n v="0"/>
    <m/>
    <d v="2012-05-23T00:00:00.000"/>
    <d v="2012-07-13T00:00:00.000"/>
    <d v="2013-07-12T00:00:00.000"/>
    <n v="2013"/>
    <n v="7"/>
    <x v="9"/>
    <x v="2"/>
    <x v="0"/>
    <x v="0"/>
    <m/>
    <m/>
    <m/>
    <m/>
    <s v="Normal"/>
  </r>
  <r>
    <x v="11"/>
    <s v="Green"/>
    <s v="None"/>
    <s v="P517775"/>
    <s v="DOT"/>
    <s v="B50001911"/>
    <s v="Requirement for Street Light Rehabilitation"/>
    <s v="Baltimore Gas and Elect, Co."/>
    <x v="417"/>
    <n v="0"/>
    <m/>
    <d v="2012-09-12T00:00:00.000"/>
    <d v="2012-09-13T00:00:00.000"/>
    <d v="2013-07-31T00:00:00.000"/>
    <n v="2013"/>
    <n v="7"/>
    <x v="9"/>
    <x v="0"/>
    <x v="0"/>
    <x v="0"/>
    <m/>
    <m/>
    <m/>
    <m/>
    <s v="Normal"/>
  </r>
  <r>
    <x v="11"/>
    <s v="Green"/>
    <s v="None"/>
    <s v="P509147"/>
    <s v="DOT"/>
    <s v="B50001090"/>
    <s v="OEM Parts and Service for Amida Light Towers"/>
    <s v="Correlli, Inc"/>
    <x v="2"/>
    <n v="0"/>
    <m/>
    <d v="2012-06-20T00:00:00.000"/>
    <d v="2012-08-01T00:00:00.000"/>
    <d v="2013-07-31T00:00:00.000"/>
    <n v="2013"/>
    <n v="7"/>
    <x v="9"/>
    <x v="3"/>
    <x v="0"/>
    <x v="0"/>
    <m/>
    <m/>
    <m/>
    <m/>
    <s v="Normal"/>
  </r>
  <r>
    <x v="11"/>
    <s v="Green"/>
    <s v="None"/>
    <m/>
    <s v="DOT"/>
    <s v="06000"/>
    <s v="Landscaping Services (Workforce Development) "/>
    <s v="Living Classroom Foundation"/>
    <x v="278"/>
    <n v="0"/>
    <m/>
    <d v="2012-08-08T00:00:00.000"/>
    <d v="2012-08-08T00:00:00.000"/>
    <d v="2013-08-07T00:00:00.000"/>
    <n v="2013"/>
    <n v="8"/>
    <x v="10"/>
    <x v="0"/>
    <x v="0"/>
    <x v="0"/>
    <m/>
    <m/>
    <m/>
    <m/>
    <s v="Normal"/>
  </r>
  <r>
    <x v="11"/>
    <s v="Green"/>
    <s v="None"/>
    <s v="P518105"/>
    <s v="DOT"/>
    <s v="B50001987"/>
    <s v="Hauling of Asphalt"/>
    <s v="L&amp; J Construction Services, Inc."/>
    <x v="252"/>
    <n v="0"/>
    <m/>
    <d v="2012-09-19T00:00:00.000"/>
    <d v="2011-08-24T00:00:00.000"/>
    <d v="2013-08-23T00:00:00.000"/>
    <n v="2013"/>
    <n v="8"/>
    <x v="10"/>
    <x v="2"/>
    <x v="10"/>
    <x v="3"/>
    <m/>
    <m/>
    <s v="Yes"/>
    <m/>
    <s v="Special"/>
  </r>
  <r>
    <x v="11"/>
    <s v="Green"/>
    <s v="None"/>
    <s v="P518106"/>
    <s v="DOT"/>
    <s v="B50001987"/>
    <s v="Hauling of Asphalt"/>
    <s v="Cherry Hill Hauling &amp; Towing Service, Inc."/>
    <x v="15"/>
    <n v="0"/>
    <m/>
    <d v="2012-09-19T00:00:00.000"/>
    <d v="2011-08-24T00:00:00.000"/>
    <d v="2013-08-23T00:00:00.000"/>
    <n v="2013"/>
    <n v="8"/>
    <x v="10"/>
    <x v="2"/>
    <x v="10"/>
    <x v="3"/>
    <m/>
    <m/>
    <s v="Yes"/>
    <m/>
    <s v="Special"/>
  </r>
  <r>
    <x v="11"/>
    <s v="Green"/>
    <s v="None"/>
    <s v="P505702"/>
    <s v="DOT"/>
    <s v="BP-02155"/>
    <s v="Replace Existing Traffic Signal System  "/>
    <s v="Siemens Energy &amp; Automation, Inc."/>
    <x v="418"/>
    <n v="0"/>
    <m/>
    <d v="2013-01-23T00:00:00.000"/>
    <d v="2013-02-05T00:00:00.000"/>
    <d v="2013-08-31T00:00:00.000"/>
    <n v="2013"/>
    <n v="8"/>
    <x v="10"/>
    <x v="0"/>
    <x v="21"/>
    <x v="2"/>
    <m/>
    <m/>
    <m/>
    <m/>
    <s v="Normal"/>
  </r>
  <r>
    <x v="11"/>
    <s v="Green"/>
    <s v="None"/>
    <s v="P514787"/>
    <s v="DOT"/>
    <s v="B50001572"/>
    <s v="Traffic Signal Poles "/>
    <s v="Commercial Lighting Sales, inc."/>
    <x v="419"/>
    <n v="0"/>
    <m/>
    <d v="2010-09-15T00:00:00.000"/>
    <d v="2010-09-15T00:00:00.000"/>
    <d v="2013-09-14T00:00:00.000"/>
    <n v="2013"/>
    <n v="9"/>
    <x v="11"/>
    <x v="1"/>
    <x v="0"/>
    <x v="0"/>
    <m/>
    <m/>
    <m/>
    <m/>
    <s v="Normal"/>
  </r>
  <r>
    <x v="11"/>
    <s v="Green"/>
    <s v="None"/>
    <s v="P518668"/>
    <s v="CITYWIDE"/>
    <s v="B50002098"/>
    <s v="Steel Toe Rubber Hip Boots "/>
    <s v="A&amp;A Sales Associates, LLC"/>
    <x v="420"/>
    <n v="0"/>
    <m/>
    <d v="2012-08-15T00:00:00.000"/>
    <d v="2012-09-28T00:00:00.000"/>
    <d v="2013-09-27T00:00:00.000"/>
    <n v="2013"/>
    <n v="9"/>
    <x v="11"/>
    <x v="2"/>
    <x v="0"/>
    <x v="0"/>
    <m/>
    <m/>
    <m/>
    <m/>
    <s v="Normal"/>
  </r>
  <r>
    <x v="11"/>
    <s v="Green"/>
    <s v="None"/>
    <s v="P510696"/>
    <s v="DOT"/>
    <s v="B50001180"/>
    <s v="Revolution Traffic Cones"/>
    <s v="National Capitol Industries, Inc."/>
    <x v="421"/>
    <n v="0"/>
    <m/>
    <d v="2012-08-15T00:00:00.000"/>
    <d v="2012-09-29T00:00:00.000"/>
    <d v="2013-09-28T00:00:00.000"/>
    <n v="2013"/>
    <n v="9"/>
    <x v="11"/>
    <x v="0"/>
    <x v="0"/>
    <x v="0"/>
    <m/>
    <m/>
    <m/>
    <m/>
    <s v="Normal"/>
  </r>
  <r>
    <x v="11"/>
    <s v="Green"/>
    <s v="None"/>
    <m/>
    <s v="DOT"/>
    <s v="B50000769"/>
    <s v="Winter Snow Removal "/>
    <s v="Lorenz, Inc."/>
    <x v="251"/>
    <n v="0"/>
    <m/>
    <d v="2012-10-10T00:00:00.000"/>
    <d v="2012-10-01T00:00:00.000"/>
    <d v="2013-09-30T00:00:00.000"/>
    <n v="2013"/>
    <n v="9"/>
    <x v="11"/>
    <x v="3"/>
    <x v="0"/>
    <x v="0"/>
    <m/>
    <m/>
    <m/>
    <m/>
    <s v="Normal"/>
  </r>
  <r>
    <x v="11"/>
    <s v="Green"/>
    <s v="None"/>
    <s v="P510321"/>
    <s v="DOT"/>
    <s v="06000"/>
    <s v="Extruded Street Name Sign Blanks"/>
    <s v="Garden State Highway Products, Inc."/>
    <x v="422"/>
    <n v="0"/>
    <m/>
    <d v="2012-08-15T00:00:00.000"/>
    <d v="2012-10-01T00:00:00.000"/>
    <d v="2013-09-30T00:00:00.000"/>
    <n v="2013"/>
    <n v="9"/>
    <x v="11"/>
    <x v="3"/>
    <x v="0"/>
    <x v="0"/>
    <m/>
    <m/>
    <m/>
    <m/>
    <s v="Normal"/>
  </r>
  <r>
    <x v="11"/>
    <s v="Green"/>
    <s v="None"/>
    <s v="P518375"/>
    <s v="DOT"/>
    <s v="B50002152"/>
    <s v="Handbox Frames and Covers"/>
    <s v="Belair Road Supply Co."/>
    <x v="423"/>
    <n v="0"/>
    <m/>
    <d v="2012-10-03T00:00:00.000"/>
    <d v="2012-10-04T00:00:00.000"/>
    <d v="2013-10-03T00:00:00.000"/>
    <n v="2013"/>
    <n v="10"/>
    <x v="12"/>
    <x v="3"/>
    <x v="0"/>
    <x v="0"/>
    <m/>
    <m/>
    <m/>
    <m/>
    <s v="Normal"/>
  </r>
  <r>
    <x v="11"/>
    <s v="Green"/>
    <s v="None"/>
    <s v="P518458"/>
    <s v="DOT"/>
    <s v="B50001980"/>
    <s v="Routine and Preventative Maintenance of city-Owned Fountains"/>
    <s v="Field Enterprises, LLC"/>
    <x v="424"/>
    <n v="0"/>
    <m/>
    <d v="2011-10-12T00:00:00.000"/>
    <d v="2011-10-12T00:00:00.000"/>
    <d v="2013-10-11T00:00:00.000"/>
    <n v="2013"/>
    <n v="10"/>
    <x v="12"/>
    <x v="2"/>
    <x v="22"/>
    <x v="3"/>
    <m/>
    <m/>
    <m/>
    <m/>
    <s v="Normal"/>
  </r>
  <r>
    <x v="11"/>
    <s v="Green"/>
    <s v="None"/>
    <s v="P511410"/>
    <s v="DOT"/>
    <s v="08000"/>
    <s v="Parking Enforcement (Smartboots)"/>
    <s v="IPT, LLC d/b/a Paylock"/>
    <x v="425"/>
    <n v="0"/>
    <m/>
    <d v="2012-09-26T00:00:00.000"/>
    <d v="2012-10-15T00:00:00.000"/>
    <d v="2013-10-14T00:00:00.000"/>
    <n v="2013"/>
    <n v="10"/>
    <x v="12"/>
    <x v="0"/>
    <x v="0"/>
    <x v="0"/>
    <m/>
    <m/>
    <m/>
    <m/>
    <s v="Normal"/>
  </r>
  <r>
    <x v="11"/>
    <s v="Green"/>
    <s v="None"/>
    <s v="P521833"/>
    <s v="DOT"/>
    <s v="B50002687"/>
    <s v="Pedestrian Crossing Signs"/>
    <s v="Vulcan, Inc."/>
    <x v="426"/>
    <n v="0"/>
    <m/>
    <s v="-"/>
    <d v="2012-11-05T00:00:00.000"/>
    <d v="2013-11-04T00:00:00.000"/>
    <n v="2013"/>
    <n v="11"/>
    <x v="28"/>
    <x v="1"/>
    <x v="0"/>
    <x v="0"/>
    <m/>
    <m/>
    <m/>
    <m/>
    <s v="Normal"/>
  </r>
  <r>
    <x v="11"/>
    <s v="Green"/>
    <s v="None"/>
    <s v="P521890"/>
    <s v="DOT"/>
    <s v="B50002672"/>
    <s v="U Channel Posts"/>
    <s v="Osburn Associates, Inc. "/>
    <x v="68"/>
    <n v="0"/>
    <m/>
    <d v="2012-11-07T00:00:00.000"/>
    <d v="2012-11-07T00:00:00.000"/>
    <d v="2013-11-06T00:00:00.000"/>
    <n v="2013"/>
    <n v="11"/>
    <x v="28"/>
    <x v="1"/>
    <x v="0"/>
    <x v="0"/>
    <m/>
    <m/>
    <m/>
    <m/>
    <s v="Normal"/>
  </r>
  <r>
    <x v="11"/>
    <s v="Green"/>
    <s v="None"/>
    <s v="P515486"/>
    <s v="DOT"/>
    <s v="B50001682"/>
    <s v="Traffic Signal Cable "/>
    <s v="Power &amp; Telephone Supply Co."/>
    <x v="252"/>
    <n v="0"/>
    <m/>
    <d v="2012-11-14T00:00:00.000"/>
    <d v="2012-11-24T00:00:00.000"/>
    <d v="2013-11-23T00:00:00.000"/>
    <n v="2013"/>
    <n v="11"/>
    <x v="28"/>
    <x v="3"/>
    <x v="0"/>
    <x v="0"/>
    <m/>
    <m/>
    <m/>
    <m/>
    <s v="Normal"/>
  </r>
  <r>
    <x v="11"/>
    <s v="Green"/>
    <s v="None"/>
    <s v="P518770"/>
    <s v="DOT"/>
    <s v="B50002148"/>
    <s v="Aluminum Vehicle Traffic &amp; Pedestrian Signal Assemblies"/>
    <s v="General Traffic Equipment Corp"/>
    <x v="427"/>
    <n v="0"/>
    <m/>
    <d v="2012-11-07T00:00:00.000"/>
    <d v="2012-12-01T00:00:00.000"/>
    <d v="2013-11-30T00:00:00.000"/>
    <n v="2013"/>
    <n v="11"/>
    <x v="28"/>
    <x v="1"/>
    <x v="0"/>
    <x v="0"/>
    <m/>
    <m/>
    <m/>
    <m/>
    <s v="Normal"/>
  </r>
  <r>
    <x v="11"/>
    <s v="Green"/>
    <s v="None"/>
    <m/>
    <s v="DOT"/>
    <s v="B50002752"/>
    <s v="Quadguard and Barriers"/>
    <s v="National Capitol Industries, Inc."/>
    <x v="428"/>
    <n v="0"/>
    <m/>
    <d v="2013-01-09T00:00:00.000"/>
    <d v="2013-01-09T00:00:00.000"/>
    <d v="2013-12-31T00:00:00.000"/>
    <n v="2013"/>
    <n v="12"/>
    <x v="13"/>
    <x v="1"/>
    <x v="0"/>
    <x v="0"/>
    <m/>
    <m/>
    <m/>
    <m/>
    <s v="Normal"/>
  </r>
  <r>
    <x v="11"/>
    <s v="Green"/>
    <s v="Green"/>
    <m/>
    <s v="DOT"/>
    <s v="B50002749"/>
    <s v="Construction Roll Up Signs "/>
    <s v="Trafix Devices"/>
    <x v="429"/>
    <n v="0"/>
    <m/>
    <d v="2013-01-09T00:00:00.000"/>
    <d v="2013-01-09T00:00:00.000"/>
    <d v="2014-01-08T00:00:00.000"/>
    <n v="2014"/>
    <n v="1"/>
    <x v="14"/>
    <x v="1"/>
    <x v="0"/>
    <x v="0"/>
    <s v="To be deleted, new contract"/>
    <m/>
    <m/>
    <m/>
    <s v="Normal"/>
  </r>
  <r>
    <x v="11"/>
    <s v="Green"/>
    <s v="None"/>
    <m/>
    <s v="DGS"/>
    <s v="B50002709"/>
    <s v="Magnesium Chloride (Flakes and Pellets) "/>
    <s v="Maryland Chemical Company, Inc."/>
    <x v="152"/>
    <n v="0"/>
    <m/>
    <s v="-"/>
    <d v="2013-01-13T00:00:00.000"/>
    <d v="2014-01-12T00:00:00.000"/>
    <n v="2014"/>
    <n v="1"/>
    <x v="14"/>
    <x v="0"/>
    <x v="0"/>
    <x v="0"/>
    <m/>
    <m/>
    <m/>
    <m/>
    <s v="Normal"/>
  </r>
  <r>
    <x v="11"/>
    <s v="Green"/>
    <s v="None"/>
    <s v="P506602"/>
    <s v="CITYWIDE"/>
    <s v="B50000938"/>
    <s v="Provide Inspection, Services and Repairs for Fire Extinguishers"/>
    <s v="Fireline Corporation"/>
    <x v="430"/>
    <n v="0"/>
    <m/>
    <d v="2013-01-23T00:00:00.000"/>
    <d v="2013-03-01T00:00:00.000"/>
    <d v="2014-02-28T00:00:00.000"/>
    <n v="2014"/>
    <n v="2"/>
    <x v="29"/>
    <x v="0"/>
    <x v="0"/>
    <x v="0"/>
    <m/>
    <m/>
    <m/>
    <m/>
    <s v="Normal"/>
  </r>
  <r>
    <x v="11"/>
    <s v="Green"/>
    <s v="None"/>
    <s v="P506603"/>
    <s v="CITYWIDE"/>
    <s v="B50000938"/>
    <s v="Provide Inspection, Services and Repairs for Fire Extinguishers"/>
    <s v="Fire Safety Co"/>
    <x v="431"/>
    <n v="0"/>
    <m/>
    <d v="2013-01-23T00:00:00.000"/>
    <d v="2013-03-01T00:00:00.000"/>
    <d v="2014-02-28T00:00:00.000"/>
    <n v="2014"/>
    <n v="2"/>
    <x v="29"/>
    <x v="0"/>
    <x v="0"/>
    <x v="0"/>
    <m/>
    <m/>
    <m/>
    <m/>
    <s v="Normal"/>
  </r>
  <r>
    <x v="11"/>
    <s v="Green"/>
    <s v="None"/>
    <s v="P516302"/>
    <s v="DOT"/>
    <s v="B50001856"/>
    <s v="Print Jobs"/>
    <s v="Gardens Reproductive Arts, Inc. d/b/a Gardens Reprographic, Inc."/>
    <x v="432"/>
    <n v="0"/>
    <m/>
    <d v="2013-01-23T00:00:00.000"/>
    <d v="2013-03-01T00:00:00.000"/>
    <d v="2014-02-28T00:00:00.000"/>
    <n v="2014"/>
    <n v="2"/>
    <x v="29"/>
    <x v="0"/>
    <x v="0"/>
    <x v="0"/>
    <m/>
    <m/>
    <m/>
    <m/>
    <s v="Normal"/>
  </r>
  <r>
    <x v="11"/>
    <s v="Green"/>
    <s v="None"/>
    <s v="P512618"/>
    <s v="CITYWIDE"/>
    <s v="B50001348"/>
    <s v="Paving Materials (Hot and Cold Patch) "/>
    <s v="P. Flanigan &amp; Sons"/>
    <x v="433"/>
    <n v="0"/>
    <m/>
    <d v="2013-01-23T00:00:00.000"/>
    <d v="2013-03-22T00:00:00.000"/>
    <d v="2014-03-21T00:00:00.000"/>
    <n v="2014"/>
    <n v="3"/>
    <x v="44"/>
    <x v="24"/>
    <x v="0"/>
    <x v="0"/>
    <m/>
    <m/>
    <m/>
    <m/>
    <s v="Normal"/>
  </r>
  <r>
    <x v="11"/>
    <s v="Green"/>
    <s v="None"/>
    <m/>
    <s v="CITYWIDE"/>
    <s v="B50001701"/>
    <s v="Provide Pest Control Services to Various COB Buildings"/>
    <s v="Priority Termite and Pest Control, Inc."/>
    <x v="434"/>
    <n v="0"/>
    <m/>
    <d v="2013-01-23T00:00:00.000"/>
    <d v="2013-04-01T00:00:00.000"/>
    <d v="2014-03-31T00:00:00.000"/>
    <n v="2014"/>
    <n v="3"/>
    <x v="44"/>
    <x v="25"/>
    <x v="0"/>
    <x v="0"/>
    <m/>
    <m/>
    <m/>
    <m/>
    <s v="Normal"/>
  </r>
  <r>
    <x v="11"/>
    <s v="Green"/>
    <s v="Green"/>
    <s v="P516127"/>
    <s v="CITYWIDE"/>
    <s v="B50001701"/>
    <s v="Provide Pest Control Services to Various COB Buildings"/>
    <s v="AB&amp;B Termite and Pest Control Services"/>
    <x v="434"/>
    <n v="0"/>
    <m/>
    <d v="2013-01-23T00:00:00.000"/>
    <d v="2013-04-01T00:00:00.000"/>
    <d v="2014-03-31T00:00:00.000"/>
    <n v="2014"/>
    <n v="3"/>
    <x v="44"/>
    <x v="3"/>
    <x v="0"/>
    <x v="0"/>
    <m/>
    <m/>
    <m/>
    <m/>
    <s v="Normal"/>
  </r>
  <r>
    <x v="11"/>
    <s v="Green"/>
    <s v="None"/>
    <s v="R597275"/>
    <s v="DOT"/>
    <s v="06000"/>
    <s v="Traffic Signal Components "/>
    <s v="RGA, Inc."/>
    <x v="435"/>
    <n v="0"/>
    <m/>
    <d v="2012-03-28T00:00:00.000"/>
    <d v="2012-04-01T00:00:00.000"/>
    <d v="2014-03-31T00:00:00.000"/>
    <n v="2014"/>
    <n v="3"/>
    <x v="44"/>
    <x v="2"/>
    <x v="0"/>
    <x v="0"/>
    <m/>
    <m/>
    <m/>
    <m/>
    <s v="Normal"/>
  </r>
  <r>
    <x v="11"/>
    <s v="Green"/>
    <s v="None"/>
    <m/>
    <s v="DOT"/>
    <s v="06000"/>
    <s v="Railroad Emergency and Inspections "/>
    <s v="Rhinehart Railroad Construction, Inc."/>
    <x v="436"/>
    <n v="0"/>
    <m/>
    <d v="2012-10-03T00:00:00.000"/>
    <d v="2012-10-13T00:00:00.000"/>
    <d v="2014-10-12T00:00:00.000"/>
    <n v="2014"/>
    <n v="10"/>
    <x v="36"/>
    <x v="1"/>
    <x v="0"/>
    <x v="0"/>
    <m/>
    <m/>
    <m/>
    <m/>
    <s v="Normal"/>
  </r>
  <r>
    <x v="11"/>
    <s v="Green"/>
    <s v="None"/>
    <s v="P518914"/>
    <s v="DOT"/>
    <s v="B50001745"/>
    <s v="On-Call Marketing and Public Relations Services"/>
    <s v="Sahara Communications, Inc."/>
    <x v="21"/>
    <n v="0"/>
    <m/>
    <d v="2011-11-02T00:00:00.000"/>
    <d v="2011-11-02T00:00:00.000"/>
    <d v="2014-10-31T00:00:00.000"/>
    <n v="2014"/>
    <n v="10"/>
    <x v="36"/>
    <x v="1"/>
    <x v="10"/>
    <x v="1"/>
    <m/>
    <m/>
    <m/>
    <m/>
    <s v="Normal"/>
  </r>
  <r>
    <x v="11"/>
    <s v="Green"/>
    <s v="None"/>
    <s v="P518444"/>
    <s v="Various"/>
    <s v="B50002086"/>
    <s v="Salt for Snow Melting"/>
    <s v="Eastern Salt Co. Inc (Item#1 - 1st Call)"/>
    <x v="413"/>
    <n v="0"/>
    <m/>
    <d v="2011-10-12T00:00:00.000"/>
    <d v="2011-11-01T00:00:00.000"/>
    <d v="2014-10-31T00:00:00.000"/>
    <n v="2014"/>
    <n v="10"/>
    <x v="36"/>
    <x v="1"/>
    <x v="11"/>
    <x v="9"/>
    <m/>
    <m/>
    <s v="Yes"/>
    <m/>
    <s v="Special"/>
  </r>
  <r>
    <x v="11"/>
    <s v="Green"/>
    <s v="None"/>
    <s v="P518443"/>
    <s v="Various"/>
    <s v="B50002086"/>
    <s v="Salt for Snow Melting"/>
    <s v="International Salt Co. LLC (Item#2)"/>
    <x v="2"/>
    <n v="0"/>
    <m/>
    <d v="2011-10-12T00:00:00.000"/>
    <d v="2011-11-01T00:00:00.000"/>
    <d v="2014-10-31T00:00:00.000"/>
    <n v="2014"/>
    <n v="10"/>
    <x v="36"/>
    <x v="1"/>
    <x v="11"/>
    <x v="9"/>
    <m/>
    <m/>
    <m/>
    <m/>
    <s v="Normal"/>
  </r>
  <r>
    <x v="11"/>
    <s v="Green"/>
    <s v="None"/>
    <s v="P519825"/>
    <s v="CITYWIDE"/>
    <s v="B50002218"/>
    <s v="Snow Contractors II"/>
    <s v="Carrol Concrete Construction CO.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s v="P519823"/>
    <s v="CITYWIDE"/>
    <s v="B50002218"/>
    <s v="Snow Contractors II"/>
    <s v="A2Z Environmental Group, LLC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s v="P519826"/>
    <s v="CITYWIDE"/>
    <s v="B50002218"/>
    <s v="Snow Contractors II"/>
    <s v="Unified Solutions Services, LLC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s v="P519824"/>
    <s v="CITYWIDE"/>
    <s v="B50002218"/>
    <s v="Snow Contractors II"/>
    <s v="Consolidated Services, Inc."/>
    <x v="22"/>
    <n v="0"/>
    <m/>
    <d v="2012-02-15T00:00:00.000"/>
    <d v="2012-02-15T00:00:00.000"/>
    <d v="2015-02-14T00:00:00.000"/>
    <n v="2015"/>
    <n v="2"/>
    <x v="39"/>
    <x v="1"/>
    <x v="0"/>
    <x v="0"/>
    <m/>
    <m/>
    <m/>
    <m/>
    <s v="Normal"/>
  </r>
  <r>
    <x v="11"/>
    <s v="Green"/>
    <s v="None"/>
    <m/>
    <s v="DOT"/>
    <s v="B50002652"/>
    <s v="Snow Removal Services IV"/>
    <s v="A. Halcon Contractors, Inc.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Donald Fritts Home Remodeling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Lorenz, Inc.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DOT"/>
    <s v="B50002652"/>
    <s v="Snow Removal Services IV"/>
    <s v="M. Luis Construction Co. Inc."/>
    <x v="22"/>
    <n v="0"/>
    <m/>
    <d v="2013-01-09T00:00:00.000"/>
    <d v="2013-01-09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P &amp; J Contracting Co. 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Allied Contractors, Inc.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D&amp;B Constructions, Inc.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539"/>
    <s v="Snow Removal Services III"/>
    <s v="Cherry Hill Hauling &amp; Towing Service, Inc."/>
    <x v="22"/>
    <n v="0"/>
    <m/>
    <d v="2012-11-21T00:00:00.000"/>
    <d v="2012-11-21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M. Luis Constructions Co. Inc."/>
    <x v="22"/>
    <n v="0"/>
    <m/>
    <d v="2012-01-18T00:00:00.000"/>
    <d v="2012-01-18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Hawkeye Construction, LLC"/>
    <x v="22"/>
    <n v="0"/>
    <m/>
    <d v="2012-01-18T00:00:00.000"/>
    <d v="2012-01-18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107"/>
    <s v="Snow Contractors"/>
    <s v="Allied Contractors, Inc."/>
    <x v="22"/>
    <n v="0"/>
    <m/>
    <d v="2012-01-18T00:00:00.000"/>
    <d v="2012-01-18T00:00:00.000"/>
    <d v="2015-04-30T00:00:00.000"/>
    <n v="2015"/>
    <n v="4"/>
    <x v="49"/>
    <x v="1"/>
    <x v="0"/>
    <x v="0"/>
    <m/>
    <m/>
    <m/>
    <m/>
    <s v="Normal"/>
  </r>
  <r>
    <x v="11"/>
    <s v="Green"/>
    <s v="None"/>
    <m/>
    <s v="CITYWIDE"/>
    <s v="B50002314"/>
    <s v="On-call Roofing Services"/>
    <s v="Simpson of Maryland, Inc."/>
    <x v="48"/>
    <n v="0"/>
    <m/>
    <d v="2013-01-09T00:00:00.000"/>
    <d v="2013-01-09T00:00:00.000"/>
    <d v="2015-06-05T00:00:00.000"/>
    <n v="2015"/>
    <n v="6"/>
    <x v="18"/>
    <x v="1"/>
    <x v="3"/>
    <x v="8"/>
    <m/>
    <s v="Yes"/>
    <m/>
    <m/>
    <s v="Special"/>
  </r>
  <r>
    <x v="11"/>
    <s v="Green"/>
    <s v="None"/>
    <m/>
    <s v="CITYWIDE"/>
    <s v="B50002314"/>
    <s v="On-call Roofing Services"/>
    <s v="Roofing and Sustainable Systems, Inc."/>
    <x v="253"/>
    <n v="0"/>
    <m/>
    <d v="2012-06-06T00:00:00.000"/>
    <d v="2012-06-06T00:00:00.000"/>
    <d v="2015-06-15T00:00:00.000"/>
    <n v="2015"/>
    <n v="6"/>
    <x v="18"/>
    <x v="1"/>
    <x v="3"/>
    <x v="8"/>
    <m/>
    <s v="Yes"/>
    <m/>
    <m/>
    <s v="Special"/>
  </r>
  <r>
    <x v="11"/>
    <s v="Green"/>
    <s v="None"/>
    <m/>
    <s v="DOT"/>
    <s v="06000"/>
    <s v="Tipping of Milled Material for Recycling"/>
    <s v="P. Flanigan &amp; Sons"/>
    <x v="48"/>
    <n v="0"/>
    <m/>
    <d v="2012-07-11T00:00:00.000"/>
    <d v="2012-07-11T00:00:00.000"/>
    <d v="2015-07-10T00:00:00.000"/>
    <n v="2015"/>
    <n v="7"/>
    <x v="50"/>
    <x v="1"/>
    <x v="0"/>
    <x v="0"/>
    <m/>
    <s v="Yes"/>
    <m/>
    <m/>
    <s v="Special"/>
  </r>
  <r>
    <x v="11"/>
    <s v="Green"/>
    <s v="None"/>
    <m/>
    <s v="DOT"/>
    <s v="B50002251"/>
    <s v="Citywide Police Requested Towing Services"/>
    <s v="Frankford Towing, In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Frankford Towing Associates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Ted's Towing Service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1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2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Berman's Towing 4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Mel's Towing &amp; Service Center, Inc.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251"/>
    <s v="Citywide Police Requested Towing Services"/>
    <s v="Universal Towing, LLC"/>
    <x v="253"/>
    <n v="0"/>
    <m/>
    <d v="2012-08-15T00:00:00.000"/>
    <d v="2012-09-03T00:00:00.000"/>
    <d v="2015-08-31T00:00:00.000"/>
    <n v="2015"/>
    <n v="8"/>
    <x v="27"/>
    <x v="1"/>
    <x v="3"/>
    <x v="2"/>
    <m/>
    <s v="Yes"/>
    <m/>
    <m/>
    <s v="Special"/>
  </r>
  <r>
    <x v="11"/>
    <s v="Green"/>
    <s v="None"/>
    <m/>
    <s v="DOT"/>
    <s v="B50002397"/>
    <s v="Citywide Violation Towing Services -Item#1 Central Business District"/>
    <s v="McDel Enterprises"/>
    <x v="437"/>
    <n v="0"/>
    <m/>
    <d v="2012-11-21T00:00:00.000"/>
    <d v="2012-12-01T00:00:00.000"/>
    <d v="2015-11-30T00:00:00.000"/>
    <n v="2015"/>
    <n v="11"/>
    <x v="46"/>
    <x v="1"/>
    <x v="3"/>
    <x v="2"/>
    <m/>
    <m/>
    <m/>
    <m/>
    <s v="Normal"/>
  </r>
  <r>
    <x v="11"/>
    <s v="Green"/>
    <s v="None"/>
    <m/>
    <s v="DOT"/>
    <s v="B50002246"/>
    <s v="Automatic Traffic Violation Enforcement System"/>
    <s v="Brekford Corp"/>
    <x v="144"/>
    <n v="0"/>
    <m/>
    <d v="2012-11-07T00:00:00.000"/>
    <d v="2013-01-01T00:00:00.000"/>
    <d v="2015-12-31T00:00:00.000"/>
    <n v="2015"/>
    <n v="12"/>
    <x v="19"/>
    <x v="1"/>
    <x v="0"/>
    <x v="0"/>
    <m/>
    <m/>
    <m/>
    <m/>
    <s v="Normal"/>
  </r>
  <r>
    <x v="11"/>
    <s v="Green"/>
    <s v="None"/>
    <s v="P519471"/>
    <s v="DOT"/>
    <s v="B50002089"/>
    <s v="Drawbridge Operations"/>
    <s v="Cianbro Corporation"/>
    <x v="438"/>
    <n v="0"/>
    <m/>
    <d v="2012-01-18T00:00:00.000"/>
    <d v="2012-02-01T00:00:00.000"/>
    <d v="2017-01-31T00:00:00.000"/>
    <n v="2017"/>
    <n v="1"/>
    <x v="24"/>
    <x v="1"/>
    <x v="0"/>
    <x v="0"/>
    <m/>
    <m/>
    <m/>
    <m/>
    <s v="Normal"/>
  </r>
  <r>
    <x v="12"/>
    <s v="Blue"/>
    <s v="Green"/>
    <s v="P513287"/>
    <s v="BCPD"/>
    <s v="06000"/>
    <s v="Personal Property On-Line Auction Service (BCPD) REVENUE"/>
    <s v="PropertyRoom.com, Inc."/>
    <x v="57"/>
    <n v="0"/>
    <m/>
    <d v="2011-06-08T00:00:00.000"/>
    <d v="2011-07-23T00:00:00.000"/>
    <d v="2012-07-22T00:00:00.000"/>
    <n v="2012"/>
    <n v="7"/>
    <x v="51"/>
    <x v="0"/>
    <x v="0"/>
    <x v="0"/>
    <s v="?"/>
    <m/>
    <m/>
    <m/>
    <s v="Normal"/>
  </r>
  <r>
    <x v="12"/>
    <s v="Blue"/>
    <s v="Green"/>
    <s v="P517891"/>
    <s v="BCPD"/>
    <s v="B50002068"/>
    <s v="Annual Maintenance for Cannon Scanners "/>
    <s v="Maryland Micrographic Service, Inc."/>
    <x v="439"/>
    <n v="0"/>
    <m/>
    <s v="-"/>
    <d v="2011-08-01T00:00:00.000"/>
    <d v="2012-07-31T00:00:00.000"/>
    <n v="2012"/>
    <n v="7"/>
    <x v="51"/>
    <x v="0"/>
    <x v="0"/>
    <x v="0"/>
    <s v="New requisition on its way to purchasing"/>
    <m/>
    <m/>
    <m/>
    <s v="Normal"/>
  </r>
  <r>
    <x v="12"/>
    <s v="Blue"/>
    <s v="Green"/>
    <s v="P517869"/>
    <s v="BCFD"/>
    <s v="Balt. Co. 923"/>
    <s v="Firefighter Turnout Gear CLEANING "/>
    <s v="Lion Totalcare"/>
    <x v="48"/>
    <n v="0"/>
    <m/>
    <d v="2012-05-23T00:00:00.000"/>
    <d v="2011-08-25T00:00:00.000"/>
    <d v="2012-08-24T00:00:00.000"/>
    <n v="2012"/>
    <n v="8"/>
    <x v="52"/>
    <x v="0"/>
    <x v="0"/>
    <x v="0"/>
    <s v="May piggwback off formal agreement. Will depend on the results of the new turnout gear bid.."/>
    <m/>
    <m/>
    <m/>
    <s v="Normal"/>
  </r>
  <r>
    <x v="12"/>
    <s v="Blue"/>
    <s v="Green"/>
    <s v="P509285"/>
    <s v="BCPD"/>
    <s v="08000"/>
    <s v="Annual Support of Easydrive Plus Report Generator "/>
    <s v="Computer Associates"/>
    <x v="440"/>
    <n v="0"/>
    <m/>
    <d v="2009-07-22T00:00:00.000"/>
    <d v="2009-07-22T00:00:00.000"/>
    <d v="2012-08-30T00:00:00.000"/>
    <n v="2012"/>
    <n v="8"/>
    <x v="52"/>
    <x v="0"/>
    <x v="0"/>
    <x v="0"/>
    <s v="New informal to be done"/>
    <m/>
    <m/>
    <m/>
    <s v="Normal"/>
  </r>
  <r>
    <x v="12"/>
    <s v="Blue"/>
    <s v="Green"/>
    <s v="P518281"/>
    <s v="BCPD"/>
    <s v="08000"/>
    <s v="Telephone Investigations"/>
    <s v="Sytech Corporation"/>
    <x v="441"/>
    <n v="0"/>
    <m/>
    <d v="2011-09-28T00:00:00.000"/>
    <d v="2011-09-01T00:00:00.000"/>
    <d v="2012-08-30T00:00:00.000"/>
    <n v="2012"/>
    <n v="8"/>
    <x v="52"/>
    <x v="0"/>
    <x v="0"/>
    <x v="0"/>
    <s v="New informal to be done - to be deleted"/>
    <m/>
    <m/>
    <m/>
    <s v="Normal"/>
  </r>
  <r>
    <x v="12"/>
    <s v="Blue"/>
    <s v="Green"/>
    <s v="P518157"/>
    <s v="BCPD"/>
    <s v="08000"/>
    <s v="Latent Print Lab Daily Use Items"/>
    <s v="Arrowhead Forensics"/>
    <x v="442"/>
    <n v="0"/>
    <m/>
    <s v="-"/>
    <d v="2011-09-08T00:00:00.000"/>
    <d v="2012-09-07T00:00:00.000"/>
    <n v="2012"/>
    <n v="9"/>
    <x v="53"/>
    <x v="0"/>
    <x v="0"/>
    <x v="0"/>
    <s v="This contract has not been used. Sue has requisition. Waiting on specs for bid. CAN BE DELETED"/>
    <m/>
    <m/>
    <m/>
    <s v="Normal"/>
  </r>
  <r>
    <x v="12"/>
    <s v="Blue"/>
    <s v="Green"/>
    <s v="Various"/>
    <s v="BCPD &amp; SHERIFF"/>
    <s v="B50000419"/>
    <s v="Flex Cuffs"/>
    <s v="ATD American"/>
    <x v="33"/>
    <n v="0"/>
    <m/>
    <d v="2011-09-28T00:00:00.000"/>
    <d v="2011-10-15T00:00:00.000"/>
    <d v="2012-10-14T00:00:00.000"/>
    <n v="2012"/>
    <n v="10"/>
    <x v="54"/>
    <x v="0"/>
    <x v="0"/>
    <x v="0"/>
    <s v="New contract on BOE 2/13"/>
    <m/>
    <m/>
    <m/>
    <s v="Normal"/>
  </r>
  <r>
    <x v="12"/>
    <s v="Blue"/>
    <s v="Green"/>
    <s v="P518605"/>
    <s v="BCFD"/>
    <s v="08000"/>
    <s v="Stretcher Repair "/>
    <s v="Pro-Fix Medical Repair and Sales "/>
    <x v="278"/>
    <n v="0"/>
    <m/>
    <d v="2011-11-02T00:00:00.000"/>
    <d v="2011-11-02T00:00:00.000"/>
    <d v="2012-11-01T00:00:00.000"/>
    <n v="2012"/>
    <n v="11"/>
    <x v="1"/>
    <x v="0"/>
    <x v="0"/>
    <x v="0"/>
    <s v="New PO Cut under new contract"/>
    <m/>
    <m/>
    <m/>
    <s v="Normal"/>
  </r>
  <r>
    <x v="12"/>
    <s v="Blue"/>
    <s v="Green"/>
    <s v="P518692"/>
    <s v="BCPD"/>
    <s v="08000"/>
    <s v="Framing Materials and Supplies"/>
    <s v="The Furst Bros. Company"/>
    <x v="443"/>
    <n v="0"/>
    <m/>
    <s v="-"/>
    <d v="2011-11-17T00:00:00.000"/>
    <d v="2012-11-16T00:00:00.000"/>
    <n v="2012"/>
    <n v="11"/>
    <x v="1"/>
    <x v="0"/>
    <x v="0"/>
    <x v="0"/>
    <m/>
    <m/>
    <m/>
    <m/>
    <s v="Normal"/>
  </r>
  <r>
    <x v="12"/>
    <s v="Blue"/>
    <s v="Red"/>
    <s v="P511894"/>
    <s v="BCPD"/>
    <s v="BP-06050"/>
    <s v="Psychology Services for BPD"/>
    <s v="Psychology Consultants"/>
    <x v="444"/>
    <n v="0"/>
    <m/>
    <d v="2012-10-31T00:00:00.000"/>
    <d v="2012-11-01T00:00:00.000"/>
    <d v="2013-01-31T00:00:00.000"/>
    <n v="2013"/>
    <n v="1"/>
    <x v="3"/>
    <x v="0"/>
    <x v="23"/>
    <x v="6"/>
    <s v="New RFP will be drafted."/>
    <m/>
    <m/>
    <m/>
    <s v="Normal"/>
  </r>
  <r>
    <x v="12"/>
    <s v="Blue"/>
    <s v="Green"/>
    <s v="P519285"/>
    <s v="BCFD"/>
    <s v="B50002272"/>
    <s v="Gatorade/Water"/>
    <s v="Vend Central, inc."/>
    <x v="65"/>
    <n v="0"/>
    <m/>
    <s v="-"/>
    <d v="2012-02-02T00:00:00.000"/>
    <d v="2013-02-01T00:00:00.000"/>
    <n v="2013"/>
    <n v="2"/>
    <x v="4"/>
    <x v="0"/>
    <x v="0"/>
    <x v="0"/>
    <s v="To be deleted"/>
    <m/>
    <m/>
    <m/>
    <s v="Normal"/>
  </r>
  <r>
    <x v="12"/>
    <s v="Blue"/>
    <s v="Green"/>
    <s v="P516167"/>
    <s v="BCPD"/>
    <s v="B50001634"/>
    <s v="Police Range Maintenance "/>
    <s v="Range Maintenance, Inc."/>
    <x v="29"/>
    <n v="0"/>
    <m/>
    <d v="2012-01-25T00:00:00.000"/>
    <d v="2012-02-02T00:00:00.000"/>
    <d v="2013-02-01T00:00:00.000"/>
    <n v="2013"/>
    <n v="2"/>
    <x v="4"/>
    <x v="4"/>
    <x v="0"/>
    <x v="0"/>
    <s v="1/23/2013 BOE"/>
    <m/>
    <m/>
    <m/>
    <s v="Normal"/>
  </r>
  <r>
    <x v="12"/>
    <s v="Blue"/>
    <s v="Red"/>
    <s v="P519394"/>
    <s v="BCPD"/>
    <s v="B50002288"/>
    <s v="Laundry and Dry Cleaning Services "/>
    <s v="Odonnell Cleaners"/>
    <x v="445"/>
    <n v="0"/>
    <m/>
    <s v="-"/>
    <d v="2012-02-27T00:00:00.000"/>
    <d v="2013-02-16T00:00:00.000"/>
    <n v="2013"/>
    <n v="2"/>
    <x v="4"/>
    <x v="0"/>
    <x v="0"/>
    <x v="0"/>
    <s v="New informal. No Req."/>
    <m/>
    <m/>
    <m/>
    <s v="Normal"/>
  </r>
  <r>
    <x v="12"/>
    <s v="Blue"/>
    <s v="Green"/>
    <s v="P519397"/>
    <s v="BCFD"/>
    <s v="B50002298"/>
    <s v="Fire Helmet Repair"/>
    <s v="Maryland Fire Equipment"/>
    <x v="4"/>
    <n v="0"/>
    <m/>
    <s v="-"/>
    <d v="2012-02-17T00:00:00.000"/>
    <d v="2013-02-16T00:00:00.000"/>
    <n v="2013"/>
    <n v="2"/>
    <x v="4"/>
    <x v="1"/>
    <x v="0"/>
    <x v="0"/>
    <s v="BOE 1/30/13"/>
    <m/>
    <m/>
    <m/>
    <s v="Normal"/>
  </r>
  <r>
    <x v="12"/>
    <s v="Blue"/>
    <s v="Red"/>
    <s v="P506804"/>
    <s v="CITYWIDE"/>
    <s v="B50000929"/>
    <s v="Portable Chemical Toilets"/>
    <s v="HCE, Inc"/>
    <x v="301"/>
    <n v="0"/>
    <m/>
    <d v="2012-02-01T00:00:00.000"/>
    <d v="2012-02-17T00:00:00.000"/>
    <d v="2013-02-16T00:00:00.000"/>
    <n v="2013"/>
    <n v="2"/>
    <x v="4"/>
    <x v="3"/>
    <x v="0"/>
    <x v="0"/>
    <s v="To be renewed - move to R&amp;P - Assignment letter/agreement in progress"/>
    <m/>
    <m/>
    <m/>
    <s v="Normal"/>
  </r>
  <r>
    <x v="12"/>
    <s v="Blue"/>
    <s v="Green"/>
    <s v="P540506"/>
    <s v="BCPD"/>
    <s v="06000"/>
    <s v="Evidence Pouches"/>
    <s v="Arrowhead Forensics"/>
    <x v="381"/>
    <n v="0"/>
    <m/>
    <d v="2012-03-07T00:00:00.000"/>
    <d v="2012-03-10T00:00:00.000"/>
    <d v="2013-03-09T00:00:00.000"/>
    <n v="2013"/>
    <n v="3"/>
    <x v="5"/>
    <x v="3"/>
    <x v="0"/>
    <x v="0"/>
    <s v="BOE 2/13"/>
    <m/>
    <m/>
    <m/>
    <s v="Normal"/>
  </r>
  <r>
    <x v="12"/>
    <s v="Blue"/>
    <s v="Green"/>
    <s v="P519620"/>
    <s v="BCFD"/>
    <s v="B50002333"/>
    <s v="Tempest Ventmaster Rescue Saw Repair"/>
    <s v="MES/Maryland"/>
    <x v="4"/>
    <n v="0"/>
    <m/>
    <s v="-"/>
    <d v="2012-03-13T00:00:00.000"/>
    <d v="2013-03-12T00:00:00.000"/>
    <n v="2013"/>
    <n v="3"/>
    <x v="5"/>
    <x v="0"/>
    <x v="0"/>
    <x v="0"/>
    <s v="Tyrone blanket - P521684 - can be deleted now."/>
    <m/>
    <m/>
    <m/>
    <s v="Normal"/>
  </r>
  <r>
    <x v="12"/>
    <s v="Blue"/>
    <s v="Green"/>
    <s v="P516629"/>
    <s v="BCFD"/>
    <s v="B50001729"/>
    <s v="Firefighter Turnout Gloves"/>
    <s v="Maryland Fire Equipment"/>
    <x v="446"/>
    <n v="0"/>
    <m/>
    <d v="2011-03-23T00:00:00.000"/>
    <d v="2011-03-23T00:00:00.000"/>
    <d v="2013-03-22T00:00:00.000"/>
    <n v="2013"/>
    <n v="3"/>
    <x v="5"/>
    <x v="2"/>
    <x v="0"/>
    <x v="0"/>
    <s v="2/13 Renewal to be reflected. Added renewal options to the XLS."/>
    <m/>
    <m/>
    <m/>
    <s v="Normal"/>
  </r>
  <r>
    <x v="12"/>
    <s v="Blue"/>
    <s v="Green"/>
    <s v="P516657"/>
    <s v="BCFD"/>
    <s v="08000"/>
    <s v="LIFEPAK 12 and Defibrillators and  Monitors "/>
    <s v="Physio-Control, Inc."/>
    <x v="447"/>
    <n v="0"/>
    <m/>
    <d v="2012-03-14T00:00:00.000"/>
    <d v="2012-03-30T00:00:00.000"/>
    <d v="2013-03-29T00:00:00.000"/>
    <n v="2013"/>
    <n v="3"/>
    <x v="5"/>
    <x v="1"/>
    <x v="0"/>
    <x v="0"/>
    <s v="BOE 2/13"/>
    <m/>
    <m/>
    <m/>
    <s v="Normal"/>
  </r>
  <r>
    <x v="12"/>
    <s v="Blue"/>
    <s v="Red"/>
    <s v="P505662"/>
    <s v="REC. &amp; PARKS"/>
    <s v="B50000809"/>
    <s v="Tree Removal and Maintenance "/>
    <s v="Asplundh Tree Expert Company"/>
    <x v="448"/>
    <n v="0"/>
    <m/>
    <d v="2012-12-05T00:00:00.000"/>
    <d v="2012-12-09T00:00:00.000"/>
    <d v="2013-03-31T00:00:00.000"/>
    <n v="2013"/>
    <n v="3"/>
    <x v="5"/>
    <x v="0"/>
    <x v="14"/>
    <x v="0"/>
    <s v="With agency. Moving to Sue/Mary Anne/Tyrone"/>
    <m/>
    <m/>
    <m/>
    <s v="Normal"/>
  </r>
  <r>
    <x v="12"/>
    <s v="Blue"/>
    <s v="Red"/>
    <s v="P512977"/>
    <s v="BCPD"/>
    <s v="08000"/>
    <s v="QIASymphony DNA Analyzing System Warranty"/>
    <s v="Qiagen, Inc."/>
    <x v="449"/>
    <n v="0"/>
    <m/>
    <d v="2010-04-14T00:00:00.000"/>
    <d v="2010-04-14T00:00:00.000"/>
    <d v="2013-04-13T00:00:00.000"/>
    <n v="2013"/>
    <n v="4"/>
    <x v="6"/>
    <x v="0"/>
    <x v="0"/>
    <x v="0"/>
    <s v="Sole source."/>
    <m/>
    <m/>
    <m/>
    <s v="Normal"/>
  </r>
  <r>
    <x v="12"/>
    <s v="Blue"/>
    <s v="Yellow"/>
    <s v="P508324"/>
    <s v="BCFD"/>
    <s v="B50000999"/>
    <s v="Medical Grade Oxygen Supply and Delivery "/>
    <s v="Airgas East, Inc."/>
    <x v="450"/>
    <n v="0"/>
    <m/>
    <d v="2011-04-13T00:00:00.000"/>
    <d v="2011-05-04T00:00:00.000"/>
    <d v="2013-05-03T00:00:00.000"/>
    <n v="2013"/>
    <n v="5"/>
    <x v="7"/>
    <x v="10"/>
    <x v="0"/>
    <x v="0"/>
    <s v="Renewal"/>
    <m/>
    <m/>
    <m/>
    <s v="Normal"/>
  </r>
  <r>
    <x v="12"/>
    <s v="Blue"/>
    <s v="None"/>
    <s v="P516881"/>
    <s v="FIRE, POLICE AND STATES ATTORNEY"/>
    <s v="B50001902"/>
    <s v="Secure Document Shredding"/>
    <s v="Incred-a-Shed"/>
    <x v="63"/>
    <n v="0"/>
    <m/>
    <d v="2012-05-02T00:00:00.000"/>
    <d v="2012-05-11T00:00:00.000"/>
    <d v="2013-05-10T00:00:00.000"/>
    <n v="2013"/>
    <n v="5"/>
    <x v="7"/>
    <x v="3"/>
    <x v="0"/>
    <x v="0"/>
    <m/>
    <m/>
    <m/>
    <m/>
    <s v="Normal"/>
  </r>
  <r>
    <x v="12"/>
    <s v="Blue"/>
    <s v="None"/>
    <s v="P177210"/>
    <s v="BCPD"/>
    <s v="08000"/>
    <s v="Police Helicopter Maintenance and Repair"/>
    <s v="American Eurocopter Corporation"/>
    <x v="451"/>
    <n v="0"/>
    <m/>
    <d v="2012-05-23T00:00:00.000"/>
    <d v="2012-05-23T00:00:00.000"/>
    <d v="2013-05-22T00:00:00.000"/>
    <n v="2013"/>
    <n v="5"/>
    <x v="7"/>
    <x v="26"/>
    <x v="0"/>
    <x v="0"/>
    <m/>
    <m/>
    <m/>
    <m/>
    <s v="Normal"/>
  </r>
  <r>
    <x v="12"/>
    <s v="Blue"/>
    <s v="None"/>
    <s v="P513531"/>
    <s v="BCPD &amp; SHERIFF"/>
    <s v="B50001439"/>
    <s v="PPE Ensemble &amp; Tactical Face Mask Breathing Systems- SECTION 1 "/>
    <s v="National Safety Supply, Inc."/>
    <x v="101"/>
    <n v="0"/>
    <m/>
    <d v="2012-05-09T00:00:00.000"/>
    <d v="2012-05-26T00:00:00.000"/>
    <d v="2013-05-25T00:00:00.000"/>
    <n v="2013"/>
    <n v="5"/>
    <x v="7"/>
    <x v="1"/>
    <x v="0"/>
    <x v="0"/>
    <m/>
    <m/>
    <m/>
    <m/>
    <s v="Normal"/>
  </r>
  <r>
    <x v="12"/>
    <s v="Blue"/>
    <s v="None"/>
    <s v="P513532"/>
    <s v="BCPD &amp; SHERIFF"/>
    <s v="B50001439"/>
    <s v="PPE Ensemble &amp; Tactical Face Mask Breathing Systems - SECTION 2&amp;3 "/>
    <s v="Fisher Scientific"/>
    <x v="452"/>
    <n v="0"/>
    <m/>
    <d v="2012-05-09T00:00:00.000"/>
    <d v="2012-05-26T00:00:00.000"/>
    <d v="2013-05-25T00:00:00.000"/>
    <n v="2013"/>
    <n v="5"/>
    <x v="7"/>
    <x v="1"/>
    <x v="0"/>
    <x v="0"/>
    <m/>
    <m/>
    <m/>
    <m/>
    <s v="Normal"/>
  </r>
  <r>
    <x v="12"/>
    <s v="Blue"/>
    <s v="None"/>
    <s v="P513533"/>
    <s v="BCPD &amp; SHERIFF"/>
    <s v="B50001439"/>
    <s v="PPE Ensemble &amp; Tactical Face Mask Breathing Systems - SECTION 4"/>
    <s v="Hagemeyer North America"/>
    <x v="453"/>
    <n v="0"/>
    <m/>
    <d v="2012-05-09T00:00:00.000"/>
    <d v="2012-05-26T00:00:00.000"/>
    <d v="2013-05-25T00:00:00.000"/>
    <n v="2013"/>
    <n v="5"/>
    <x v="7"/>
    <x v="1"/>
    <x v="0"/>
    <x v="0"/>
    <m/>
    <m/>
    <m/>
    <m/>
    <s v="Normal"/>
  </r>
  <r>
    <x v="12"/>
    <s v="Blue"/>
    <s v="None"/>
    <s v="P517172"/>
    <s v="BCFD"/>
    <s v="B50001968"/>
    <s v="Honor Guard Uniforms"/>
    <s v="F &amp; F and A Jacobs and Sons, Inc"/>
    <x v="125"/>
    <n v="0"/>
    <m/>
    <d v="2012-05-02T00:00:00.000"/>
    <d v="2012-05-26T00:00:00.000"/>
    <d v="2013-05-25T00:00:00.000"/>
    <n v="2013"/>
    <n v="5"/>
    <x v="7"/>
    <x v="27"/>
    <x v="0"/>
    <x v="0"/>
    <m/>
    <m/>
    <m/>
    <m/>
    <s v="Normal"/>
  </r>
  <r>
    <x v="12"/>
    <s v="Blue"/>
    <s v="None"/>
    <s v="P517174"/>
    <s v="BCFD"/>
    <s v="B50001937"/>
    <s v="Partner Rescue Saws"/>
    <s v="All Hands fire Equipment"/>
    <x v="63"/>
    <n v="0"/>
    <m/>
    <d v="2012-05-16T00:00:00.000"/>
    <d v="2012-06-08T00:00:00.000"/>
    <d v="2013-06-07T00:00:00.000"/>
    <n v="2013"/>
    <n v="6"/>
    <x v="8"/>
    <x v="1"/>
    <x v="0"/>
    <x v="0"/>
    <m/>
    <m/>
    <m/>
    <m/>
    <s v="Normal"/>
  </r>
  <r>
    <x v="12"/>
    <s v="Blue"/>
    <s v="None"/>
    <s v="P520349"/>
    <s v="SHERIFF"/>
    <s v="B50002438"/>
    <s v="Tactical gear and Accessories"/>
    <s v="TCI Industrial Supply"/>
    <x v="454"/>
    <n v="0"/>
    <m/>
    <s v="-"/>
    <d v="2012-06-13T00:00:00.000"/>
    <d v="2013-06-12T00:00:00.000"/>
    <n v="2013"/>
    <n v="6"/>
    <x v="8"/>
    <x v="0"/>
    <x v="0"/>
    <x v="0"/>
    <m/>
    <m/>
    <m/>
    <m/>
    <s v="Normal"/>
  </r>
  <r>
    <x v="12"/>
    <s v="Blue"/>
    <s v="None"/>
    <s v="P520591"/>
    <s v="BCFD"/>
    <s v="08000"/>
    <s v="Aluminum Alco-Lite Fire Ladders and Repairs"/>
    <s v="Aluminum Ladder Co,"/>
    <x v="455"/>
    <n v="0"/>
    <m/>
    <d v="2012-06-20T00:00:00.000"/>
    <d v="2012-06-20T00:00:00.000"/>
    <d v="2013-06-19T00:00:00.000"/>
    <n v="2013"/>
    <n v="6"/>
    <x v="8"/>
    <x v="0"/>
    <x v="0"/>
    <x v="0"/>
    <m/>
    <m/>
    <m/>
    <m/>
    <s v="Normal"/>
  </r>
  <r>
    <x v="12"/>
    <s v="Blue"/>
    <s v="None"/>
    <m/>
    <s v="BCPD"/>
    <s v="06000"/>
    <s v="Use of Force Simulator"/>
    <s v="Ti-Training Corporation"/>
    <x v="456"/>
    <n v="0"/>
    <m/>
    <d v="2012-05-09T00:00:00.000"/>
    <d v="2012-06-22T00:00:00.000"/>
    <d v="2013-06-21T00:00:00.000"/>
    <n v="2013"/>
    <n v="6"/>
    <x v="8"/>
    <x v="15"/>
    <x v="0"/>
    <x v="0"/>
    <m/>
    <m/>
    <m/>
    <m/>
    <s v="Normal"/>
  </r>
  <r>
    <x v="12"/>
    <s v="Blue"/>
    <s v="None"/>
    <s v="P517644"/>
    <s v="BCFD"/>
    <s v="B50001812"/>
    <s v="Wellness and Fitness for the Fire Department"/>
    <s v="Professional Health Services"/>
    <x v="50"/>
    <n v="0"/>
    <m/>
    <d v="2012-05-09T00:00:00.000"/>
    <d v="2012-06-29T00:00:00.000"/>
    <d v="2013-06-28T00:00:00.000"/>
    <n v="2013"/>
    <n v="6"/>
    <x v="8"/>
    <x v="4"/>
    <x v="24"/>
    <x v="15"/>
    <m/>
    <m/>
    <m/>
    <m/>
    <s v="Normal"/>
  </r>
  <r>
    <x v="12"/>
    <s v="Blue"/>
    <s v="None"/>
    <s v="P515462"/>
    <s v="BCFD"/>
    <s v="06000"/>
    <s v="Internet Service "/>
    <s v="Comcast Business Services"/>
    <x v="457"/>
    <n v="0"/>
    <m/>
    <d v="2012-05-09T00:00:00.000"/>
    <d v="2012-06-30T00:00:00.000"/>
    <d v="2013-06-29T00:00:00.000"/>
    <n v="2013"/>
    <n v="6"/>
    <x v="8"/>
    <x v="1"/>
    <x v="0"/>
    <x v="0"/>
    <m/>
    <m/>
    <m/>
    <m/>
    <s v="Normal"/>
  </r>
  <r>
    <x v="12"/>
    <s v="Blue"/>
    <s v="None"/>
    <s v="P519088"/>
    <s v="BCPD"/>
    <s v="08000"/>
    <s v="Enhanced 911 Service"/>
    <s v="Verizon Select Services, Inc."/>
    <x v="27"/>
    <n v="0"/>
    <m/>
    <d v="2013-01-09T00:00:00.000"/>
    <d v="2013-01-11T00:00:00.000"/>
    <d v="2013-06-30T00:00:00.000"/>
    <n v="2013"/>
    <n v="6"/>
    <x v="8"/>
    <x v="0"/>
    <x v="0"/>
    <x v="0"/>
    <m/>
    <m/>
    <m/>
    <s v="Yes"/>
    <s v="Special"/>
  </r>
  <r>
    <x v="12"/>
    <s v="Blue"/>
    <s v="None"/>
    <m/>
    <s v="BCPD"/>
    <s v="08000"/>
    <s v="InPursuit Annual Maintenance"/>
    <s v="Intergraph Corporation"/>
    <x v="458"/>
    <n v="0"/>
    <m/>
    <d v="2012-12-12T00:00:00.000"/>
    <d v="2012-07-01T00:00:00.000"/>
    <d v="2013-06-30T00:00:00.000"/>
    <n v="2013"/>
    <n v="6"/>
    <x v="8"/>
    <x v="0"/>
    <x v="0"/>
    <x v="0"/>
    <m/>
    <m/>
    <m/>
    <m/>
    <s v="Normal"/>
  </r>
  <r>
    <x v="12"/>
    <s v="Blue"/>
    <s v="Red"/>
    <s v="P509065"/>
    <s v="BCFD"/>
    <s v="BP-07149"/>
    <s v="EMS Billing Services  "/>
    <s v="ACS State and Local Solutions, Inc - now Xerox"/>
    <x v="459"/>
    <n v="0"/>
    <m/>
    <d v="2012-12-12T00:00:00.000"/>
    <d v="2012-07-01T00:00:00.000"/>
    <d v="2013-06-30T00:00:00.000"/>
    <n v="2013"/>
    <n v="6"/>
    <x v="8"/>
    <x v="0"/>
    <x v="13"/>
    <x v="14"/>
    <s v="Extended to allow bill collection until June-2012"/>
    <m/>
    <m/>
    <m/>
    <s v="Normal"/>
  </r>
  <r>
    <x v="12"/>
    <s v="Blue"/>
    <s v="None"/>
    <s v="P517542"/>
    <s v="BCFD"/>
    <s v="08000"/>
    <s v="Holmatro Tools, Maintenance and Repair"/>
    <s v="Chesapeake Fire &amp; Rescue, Inc."/>
    <x v="125"/>
    <n v="0"/>
    <m/>
    <d v="2012-06-06T00:00:00.000"/>
    <d v="2012-07-01T00:00:00.000"/>
    <d v="2013-06-30T00:00:00.000"/>
    <n v="2013"/>
    <n v="6"/>
    <x v="8"/>
    <x v="4"/>
    <x v="0"/>
    <x v="0"/>
    <m/>
    <m/>
    <m/>
    <s v="Yes"/>
    <s v="Special"/>
  </r>
  <r>
    <x v="12"/>
    <s v="Blue"/>
    <s v="None"/>
    <s v="P517483"/>
    <s v="BCFD"/>
    <s v="08000"/>
    <s v="Rad-57 CO-Oximeters"/>
    <s v="Masimo Americas, Inc."/>
    <x v="2"/>
    <n v="0"/>
    <m/>
    <d v="2012-05-23T00:00:00.000"/>
    <d v="2012-07-01T00:00:00.000"/>
    <d v="2013-06-30T00:00:00.000"/>
    <n v="2013"/>
    <n v="6"/>
    <x v="8"/>
    <x v="4"/>
    <x v="0"/>
    <x v="0"/>
    <m/>
    <m/>
    <m/>
    <m/>
    <s v="Normal"/>
  </r>
  <r>
    <x v="12"/>
    <s v="Blue"/>
    <s v="None"/>
    <s v="P520789"/>
    <s v="BCFD"/>
    <s v="B50001967"/>
    <s v="Custom Fire Department Flags"/>
    <s v="Quinn Flag"/>
    <x v="460"/>
    <n v="0"/>
    <m/>
    <s v="-"/>
    <d v="2012-07-12T00:00:00.000"/>
    <d v="2013-07-11T00:00:00.000"/>
    <n v="2013"/>
    <n v="7"/>
    <x v="9"/>
    <x v="1"/>
    <x v="0"/>
    <x v="0"/>
    <m/>
    <m/>
    <m/>
    <m/>
    <s v="Normal"/>
  </r>
  <r>
    <x v="12"/>
    <s v="Blue"/>
    <s v="None"/>
    <s v="P509168"/>
    <s v="BCFD"/>
    <s v="B50001108"/>
    <s v="Smoke  &amp; Fire Alarms "/>
    <s v="Universal Security Instruments, Inc."/>
    <x v="461"/>
    <n v="0"/>
    <m/>
    <d v="2012-05-23T00:00:00.000"/>
    <d v="2012-07-15T00:00:00.000"/>
    <d v="2013-07-14T00:00:00.000"/>
    <n v="2013"/>
    <n v="7"/>
    <x v="9"/>
    <x v="0"/>
    <x v="0"/>
    <x v="0"/>
    <m/>
    <m/>
    <m/>
    <m/>
    <s v="Normal"/>
  </r>
  <r>
    <x v="12"/>
    <s v="Blue"/>
    <s v="None"/>
    <s v="P514219"/>
    <s v="BCPD"/>
    <s v="08000"/>
    <s v="Annual Maintenance for Noritsu Equipment "/>
    <s v="Noritsu America Corporation"/>
    <x v="462"/>
    <n v="0"/>
    <m/>
    <d v="2012-06-06T00:00:00.000"/>
    <d v="2012-07-21T00:00:00.000"/>
    <d v="2013-07-21T00:00:00.000"/>
    <n v="2013"/>
    <n v="7"/>
    <x v="9"/>
    <x v="2"/>
    <x v="0"/>
    <x v="0"/>
    <m/>
    <m/>
    <m/>
    <m/>
    <s v="Normal"/>
  </r>
  <r>
    <x v="12"/>
    <s v="Blue"/>
    <s v="None"/>
    <s v="P514192"/>
    <s v="BCPD"/>
    <s v="06000"/>
    <s v="Bio-medical and bio-hazardous Waste Removal "/>
    <s v="Biomedical Waste Services, Inc"/>
    <x v="455"/>
    <n v="0"/>
    <m/>
    <d v="2012-06-06T00:00:00.000"/>
    <d v="2012-07-27T00:00:00.000"/>
    <d v="2013-07-26T00:00:00.000"/>
    <n v="2013"/>
    <n v="7"/>
    <x v="9"/>
    <x v="2"/>
    <x v="0"/>
    <x v="0"/>
    <m/>
    <m/>
    <m/>
    <m/>
    <s v="Normal"/>
  </r>
  <r>
    <x v="12"/>
    <s v="Blue"/>
    <s v="None"/>
    <s v="P514691"/>
    <s v="BCFD"/>
    <s v="07000"/>
    <s v="Repairs to Infrared Cameras"/>
    <s v="Critical Imaging"/>
    <x v="161"/>
    <n v="0"/>
    <m/>
    <s v="-"/>
    <d v="2012-07-28T00:00:00.000"/>
    <d v="2013-07-27T00:00:00.000"/>
    <n v="2013"/>
    <n v="7"/>
    <x v="9"/>
    <x v="2"/>
    <x v="0"/>
    <x v="0"/>
    <m/>
    <m/>
    <m/>
    <m/>
    <s v="Normal"/>
  </r>
  <r>
    <x v="12"/>
    <s v="Blue"/>
    <s v="None"/>
    <s v="P514341"/>
    <s v="BCFD"/>
    <s v="08000"/>
    <s v="Support and Maintenance for Nicolet "/>
    <s v="Thermo Electron North America"/>
    <x v="463"/>
    <n v="0"/>
    <m/>
    <s v="-"/>
    <d v="2012-08-30T00:00:00.000"/>
    <d v="2013-08-02T00:00:00.000"/>
    <n v="2013"/>
    <n v="8"/>
    <x v="10"/>
    <x v="0"/>
    <x v="0"/>
    <x v="0"/>
    <m/>
    <m/>
    <m/>
    <m/>
    <s v="Normal"/>
  </r>
  <r>
    <x v="12"/>
    <s v="Blue"/>
    <s v="None"/>
    <s v="P514476"/>
    <s v="BCPD &amp; SHERIFF"/>
    <s v="B50001477"/>
    <s v="Ammunition (See buyer for items available) "/>
    <s v="Firing Line Inc."/>
    <x v="323"/>
    <n v="0"/>
    <m/>
    <d v="2012-07-25T00:00:00.000"/>
    <d v="2012-08-11T00:00:00.000"/>
    <d v="2013-08-10T00:00:00.000"/>
    <n v="2013"/>
    <n v="8"/>
    <x v="10"/>
    <x v="1"/>
    <x v="0"/>
    <x v="0"/>
    <m/>
    <m/>
    <m/>
    <m/>
    <s v="Normal"/>
  </r>
  <r>
    <x v="12"/>
    <s v="Blue"/>
    <s v="None"/>
    <s v="P517867"/>
    <s v="BCPD"/>
    <s v="06000"/>
    <s v="Veterinary services for BCPD Mounted Police (horses)"/>
    <s v="Cooper Williams, V.M.D."/>
    <x v="152"/>
    <n v="0"/>
    <m/>
    <s v="-"/>
    <d v="2012-08-11T00:00:00.000"/>
    <d v="2013-08-10T00:00:00.000"/>
    <n v="2013"/>
    <n v="8"/>
    <x v="10"/>
    <x v="1"/>
    <x v="0"/>
    <x v="0"/>
    <s v="To be renewed"/>
    <m/>
    <m/>
    <m/>
    <s v="Normal"/>
  </r>
  <r>
    <x v="12"/>
    <s v="Blue"/>
    <s v="None"/>
    <s v="P514480"/>
    <s v="BCPD"/>
    <s v="08000"/>
    <s v="Annual System Support for Laboratory Information Management System - LIMS "/>
    <s v="Data Unlimited International"/>
    <x v="264"/>
    <n v="0"/>
    <m/>
    <d v="2012-06-13T00:00:00.000"/>
    <d v="2012-08-18T00:00:00.000"/>
    <d v="2013-08-17T00:00:00.000"/>
    <n v="2013"/>
    <n v="8"/>
    <x v="10"/>
    <x v="3"/>
    <x v="0"/>
    <x v="0"/>
    <m/>
    <m/>
    <m/>
    <m/>
    <s v="Normal"/>
  </r>
  <r>
    <x v="12"/>
    <s v="Blue"/>
    <s v="None"/>
    <s v="P517969"/>
    <s v="BCFD"/>
    <s v="B50002014"/>
    <s v="Bed Sets (Mattresses, Bed Frames and Mattress Covers)"/>
    <s v="The Asset Store dba Overstock Outlet"/>
    <x v="464"/>
    <n v="0"/>
    <m/>
    <d v="2012-08-08T00:00:00.000"/>
    <d v="2012-08-18T00:00:00.000"/>
    <d v="2013-08-17T00:00:00.000"/>
    <n v="2013"/>
    <n v="8"/>
    <x v="10"/>
    <x v="3"/>
    <x v="0"/>
    <x v="0"/>
    <m/>
    <m/>
    <m/>
    <m/>
    <s v="Normal"/>
  </r>
  <r>
    <x v="12"/>
    <s v="Blue"/>
    <s v="None"/>
    <s v="P521274"/>
    <s v="BCFD"/>
    <s v="B50002562"/>
    <s v="Turnout Boots"/>
    <s v="F.L. Anderson Company"/>
    <x v="465"/>
    <n v="0"/>
    <m/>
    <d v="2012-08-29T00:00:00.000"/>
    <d v="2012-08-29T00:00:00.000"/>
    <d v="2013-08-28T00:00:00.000"/>
    <n v="2013"/>
    <n v="8"/>
    <x v="10"/>
    <x v="0"/>
    <x v="0"/>
    <x v="0"/>
    <m/>
    <m/>
    <m/>
    <m/>
    <s v="Normal"/>
  </r>
  <r>
    <x v="12"/>
    <s v="Blue"/>
    <s v="None"/>
    <s v="P518191"/>
    <s v="BCFD"/>
    <s v="B50002049"/>
    <s v="Fire Tools and Equipment Repairs"/>
    <s v="MES/Maryland"/>
    <x v="128"/>
    <n v="0"/>
    <m/>
    <d v="2012-08-29T00:00:00.000"/>
    <d v="2012-08-31T00:00:00.000"/>
    <d v="2013-08-30T00:00:00.000"/>
    <n v="2013"/>
    <n v="8"/>
    <x v="10"/>
    <x v="1"/>
    <x v="0"/>
    <x v="0"/>
    <m/>
    <m/>
    <m/>
    <m/>
    <s v="Normal"/>
  </r>
  <r>
    <x v="12"/>
    <s v="Blue"/>
    <s v="None"/>
    <s v="P514739"/>
    <s v="BCPD"/>
    <s v="08000"/>
    <s v="Maintenance for Instruments for Drug Analysis Unit"/>
    <s v="Agilent Technologies"/>
    <x v="466"/>
    <n v="0"/>
    <m/>
    <d v="2012-08-29T00:00:00.000"/>
    <d v="2012-09-01T00:00:00.000"/>
    <d v="2013-08-31T00:00:00.000"/>
    <n v="2013"/>
    <n v="8"/>
    <x v="10"/>
    <x v="2"/>
    <x v="0"/>
    <x v="0"/>
    <m/>
    <m/>
    <m/>
    <m/>
    <s v="Normal"/>
  </r>
  <r>
    <x v="12"/>
    <s v="Blue"/>
    <s v="None"/>
    <s v="P514640"/>
    <s v="BCPD"/>
    <s v="07000"/>
    <s v="Evidence Tape "/>
    <s v="Lynn Peavey"/>
    <x v="467"/>
    <n v="0"/>
    <m/>
    <d v="2012-06-27T00:00:00.000"/>
    <d v="2012-09-01T00:00:00.000"/>
    <d v="2013-08-31T00:00:00.000"/>
    <n v="2013"/>
    <n v="8"/>
    <x v="10"/>
    <x v="2"/>
    <x v="0"/>
    <x v="0"/>
    <m/>
    <m/>
    <m/>
    <m/>
    <s v="Normal"/>
  </r>
  <r>
    <x v="12"/>
    <s v="Blue"/>
    <s v="None"/>
    <s v="P518162"/>
    <s v="BCPD"/>
    <s v="B50002081"/>
    <s v="Drug Lab Daily Use Consumables"/>
    <s v="Fisher Scientific"/>
    <x v="105"/>
    <n v="0"/>
    <m/>
    <d v="2012-08-29T00:00:00.000"/>
    <d v="2012-09-09T00:00:00.000"/>
    <d v="2013-09-08T00:00:00.000"/>
    <n v="2013"/>
    <n v="9"/>
    <x v="11"/>
    <x v="1"/>
    <x v="0"/>
    <x v="0"/>
    <m/>
    <m/>
    <m/>
    <m/>
    <s v="Normal"/>
  </r>
  <r>
    <x v="12"/>
    <s v="Blue"/>
    <s v="None"/>
    <s v="P509841"/>
    <s v="BCPD"/>
    <s v="B50001072"/>
    <s v="Police Uniforms "/>
    <s v="F.F. and A. Jacobs &amp; Sons"/>
    <x v="264"/>
    <n v="0"/>
    <m/>
    <d v="2011-09-21T00:00:00.000"/>
    <d v="2011-09-22T00:00:00.000"/>
    <d v="2013-09-21T00:00:00.000"/>
    <n v="2013"/>
    <n v="9"/>
    <x v="11"/>
    <x v="0"/>
    <x v="0"/>
    <x v="0"/>
    <m/>
    <m/>
    <m/>
    <m/>
    <s v="Normal"/>
  </r>
  <r>
    <x v="12"/>
    <s v="Blue"/>
    <s v="None"/>
    <s v="P509842"/>
    <s v="BCPD"/>
    <s v="B50001072"/>
    <s v="Police Uniforms "/>
    <s v="Graves Uniform"/>
    <x v="15"/>
    <n v="0"/>
    <m/>
    <d v="2011-09-21T00:00:00.000"/>
    <d v="2011-09-22T00:00:00.000"/>
    <d v="2013-09-21T00:00:00.000"/>
    <n v="2013"/>
    <n v="9"/>
    <x v="11"/>
    <x v="0"/>
    <x v="0"/>
    <x v="0"/>
    <m/>
    <m/>
    <m/>
    <m/>
    <s v="Normal"/>
  </r>
  <r>
    <x v="12"/>
    <s v="Blue"/>
    <s v="None"/>
    <s v="P509844"/>
    <s v="BCPD"/>
    <s v="B50001072"/>
    <s v="Police Uniforms "/>
    <s v="Howard Uniform Company"/>
    <x v="323"/>
    <n v="0"/>
    <m/>
    <d v="2011-09-21T00:00:00.000"/>
    <d v="2011-09-22T00:00:00.000"/>
    <d v="2013-09-21T00:00:00.000"/>
    <n v="2013"/>
    <n v="9"/>
    <x v="11"/>
    <x v="0"/>
    <x v="0"/>
    <x v="0"/>
    <m/>
    <m/>
    <m/>
    <m/>
    <s v="Normal"/>
  </r>
  <r>
    <x v="12"/>
    <s v="Blue"/>
    <s v="None"/>
    <m/>
    <s v="BCFD"/>
    <s v="B50002461"/>
    <s v="Firefighter Turnout Gear "/>
    <s v="F.L. Anderson Co."/>
    <x v="468"/>
    <n v="0"/>
    <m/>
    <d v="2012-09-26T00:00:00.000"/>
    <d v="2012-09-26T00:00:00.000"/>
    <d v="2013-09-25T00:00:00.000"/>
    <n v="2013"/>
    <n v="9"/>
    <x v="11"/>
    <x v="12"/>
    <x v="0"/>
    <x v="0"/>
    <m/>
    <m/>
    <m/>
    <m/>
    <s v="Normal"/>
  </r>
  <r>
    <x v="12"/>
    <s v="Blue"/>
    <s v="None"/>
    <s v="P514829"/>
    <s v="BCPD"/>
    <s v="B50001635"/>
    <s v="Crime Lab Supplies "/>
    <s v="Sirchie Acquisition Company, Inc."/>
    <x v="66"/>
    <n v="0"/>
    <m/>
    <d v="2012-08-29T00:00:00.000"/>
    <d v="2012-09-29T00:00:00.000"/>
    <d v="2013-09-28T00:00:00.000"/>
    <n v="2013"/>
    <n v="9"/>
    <x v="11"/>
    <x v="2"/>
    <x v="0"/>
    <x v="0"/>
    <m/>
    <m/>
    <m/>
    <m/>
    <s v="Normal"/>
  </r>
  <r>
    <x v="12"/>
    <s v="Blue"/>
    <s v="None"/>
    <s v="P509675"/>
    <s v="BCPD"/>
    <s v="B50000609"/>
    <s v="Film Cameras, and Supplies for Police Photo Unit  "/>
    <s v="HPI International, Inc."/>
    <x v="469"/>
    <n v="0"/>
    <m/>
    <d v="2012-09-26T00:00:00.000"/>
    <d v="2012-10-01T00:00:00.000"/>
    <d v="2013-09-30T00:00:00.000"/>
    <n v="2013"/>
    <n v="9"/>
    <x v="11"/>
    <x v="0"/>
    <x v="0"/>
    <x v="0"/>
    <m/>
    <m/>
    <m/>
    <m/>
    <s v="Normal"/>
  </r>
  <r>
    <x v="12"/>
    <s v="Blue"/>
    <s v="None"/>
    <s v="P518463"/>
    <s v="CITYWIDE"/>
    <s v="B50002025"/>
    <s v="OEM and Remanufactured Toner and Ink Cartridges "/>
    <s v="Rudolph's Office &amp; Computer Supply, Inc."/>
    <x v="106"/>
    <n v="0"/>
    <m/>
    <d v="2011-10-05T00:00:00.000"/>
    <d v="2011-10-11T00:00:00.000"/>
    <d v="2013-10-10T00:00:00.000"/>
    <n v="2013"/>
    <n v="10"/>
    <x v="12"/>
    <x v="10"/>
    <x v="11"/>
    <x v="9"/>
    <m/>
    <m/>
    <m/>
    <m/>
    <s v="Normal"/>
  </r>
  <r>
    <x v="12"/>
    <s v="Blue"/>
    <s v="None"/>
    <s v="P514641"/>
    <s v="BCPD"/>
    <s v="B50002143"/>
    <s v="Vials and Caps "/>
    <s v="Products Unlimited"/>
    <x v="470"/>
    <n v="0"/>
    <m/>
    <d v="2012-09-19T00:00:00.000"/>
    <d v="2012-10-19T00:00:00.000"/>
    <d v="2013-10-18T00:00:00.000"/>
    <n v="2013"/>
    <n v="10"/>
    <x v="12"/>
    <x v="1"/>
    <x v="0"/>
    <x v="0"/>
    <m/>
    <m/>
    <m/>
    <m/>
    <s v="Normal"/>
  </r>
  <r>
    <x v="12"/>
    <s v="Blue"/>
    <s v="None"/>
    <s v="P518376"/>
    <s v="BCPD"/>
    <s v="08000"/>
    <s v="Grim 3 Instrument Service Contract"/>
    <s v="Foster &amp; Freeman USA"/>
    <x v="471"/>
    <n v="0"/>
    <m/>
    <d v="2011-10-05T00:00:00.000"/>
    <d v="2011-11-01T00:00:00.000"/>
    <d v="2013-10-31T00:00:00.000"/>
    <n v="2013"/>
    <n v="10"/>
    <x v="12"/>
    <x v="0"/>
    <x v="0"/>
    <x v="0"/>
    <m/>
    <m/>
    <m/>
    <m/>
    <s v="Normal"/>
  </r>
  <r>
    <x v="12"/>
    <s v="Blue"/>
    <s v="None"/>
    <s v="P518606"/>
    <s v="BCPD"/>
    <s v="B50002042"/>
    <s v="Outsourcing DNA Lab Work"/>
    <s v="Orchid Cellmark, Inc."/>
    <x v="472"/>
    <n v="0"/>
    <m/>
    <d v="2012-09-19T00:00:00.000"/>
    <d v="2012-11-02T00:00:00.000"/>
    <d v="2013-11-01T00:00:00.000"/>
    <n v="2013"/>
    <n v="11"/>
    <x v="28"/>
    <x v="1"/>
    <x v="0"/>
    <x v="0"/>
    <m/>
    <m/>
    <m/>
    <m/>
    <s v="Normal"/>
  </r>
  <r>
    <x v="12"/>
    <s v="Blue"/>
    <s v="None"/>
    <s v="P505132"/>
    <s v="BCPD"/>
    <s v="B50000619"/>
    <s v="Veterinary Services (K-9)  "/>
    <s v="Anne Arundel Veterinary Hospital"/>
    <x v="473"/>
    <n v="0"/>
    <m/>
    <d v="2012-09-19T00:00:00.000"/>
    <d v="2012-11-05T00:00:00.000"/>
    <d v="2013-11-04T00:00:00.000"/>
    <n v="2013"/>
    <n v="11"/>
    <x v="28"/>
    <x v="3"/>
    <x v="0"/>
    <x v="0"/>
    <m/>
    <m/>
    <m/>
    <m/>
    <s v="Normal"/>
  </r>
  <r>
    <x v="12"/>
    <s v="Blue"/>
    <s v="None"/>
    <s v="P518704"/>
    <s v="CITYWIDE"/>
    <s v="06000"/>
    <s v="Latex and Nitrile Gloves "/>
    <s v="PH&amp;S Products, LLC"/>
    <x v="474"/>
    <n v="0"/>
    <m/>
    <d v="2012-09-26T00:00:00.000"/>
    <d v="2012-11-16T00:00:00.000"/>
    <d v="2013-11-15T00:00:00.000"/>
    <n v="2013"/>
    <n v="11"/>
    <x v="28"/>
    <x v="3"/>
    <x v="0"/>
    <x v="0"/>
    <m/>
    <m/>
    <m/>
    <m/>
    <s v="Normal"/>
  </r>
  <r>
    <x v="12"/>
    <s v="Blue"/>
    <s v="None"/>
    <m/>
    <s v="BCFD"/>
    <s v="B50002645"/>
    <s v="Truck Chains and Links "/>
    <s v="The Baltimore Auto Supply Company"/>
    <x v="125"/>
    <n v="0"/>
    <m/>
    <d v="2012-11-21T00:00:00.000"/>
    <d v="2012-11-21T00:00:00.000"/>
    <d v="2013-11-20T00:00:00.000"/>
    <n v="2013"/>
    <n v="11"/>
    <x v="28"/>
    <x v="1"/>
    <x v="0"/>
    <x v="0"/>
    <m/>
    <m/>
    <m/>
    <s v="Yes"/>
    <s v="Special"/>
  </r>
  <r>
    <x v="12"/>
    <s v="Blue"/>
    <s v="None"/>
    <s v="P518749"/>
    <s v="BCFD"/>
    <s v="B50002139"/>
    <s v="Emergency Medical Supplies"/>
    <s v="Moore Medical. LLC"/>
    <x v="39"/>
    <n v="0"/>
    <m/>
    <d v="2012-09-19T00:00:00.000"/>
    <d v="2012-11-23T00:00:00.000"/>
    <d v="2013-11-22T00:00:00.000"/>
    <n v="2013"/>
    <n v="11"/>
    <x v="28"/>
    <x v="2"/>
    <x v="0"/>
    <x v="0"/>
    <m/>
    <m/>
    <m/>
    <m/>
    <s v="Normal"/>
  </r>
  <r>
    <x v="12"/>
    <s v="Blue"/>
    <s v="None"/>
    <s v="P518750"/>
    <s v="BCFD"/>
    <s v="B50002139"/>
    <s v="Emergency Medical Supplies"/>
    <s v="Bound Tree Medical, LLC"/>
    <x v="1"/>
    <n v="0"/>
    <m/>
    <d v="2012-09-19T00:00:00.000"/>
    <d v="2012-11-23T00:00:00.000"/>
    <d v="2013-11-22T00:00:00.000"/>
    <n v="2013"/>
    <n v="11"/>
    <x v="28"/>
    <x v="2"/>
    <x v="0"/>
    <x v="0"/>
    <m/>
    <m/>
    <m/>
    <m/>
    <s v="Normal"/>
  </r>
  <r>
    <x v="12"/>
    <s v="Blue"/>
    <s v="None"/>
    <s v="P518751"/>
    <s v="BCFD"/>
    <s v="B50002139"/>
    <s v="Emergency Medical Supplies"/>
    <s v="Midwest Medical Supply, LLC"/>
    <x v="1"/>
    <n v="0"/>
    <m/>
    <d v="2012-09-19T00:00:00.000"/>
    <d v="2012-11-23T00:00:00.000"/>
    <d v="2013-11-22T00:00:00.000"/>
    <n v="2013"/>
    <n v="11"/>
    <x v="28"/>
    <x v="2"/>
    <x v="0"/>
    <x v="0"/>
    <m/>
    <m/>
    <m/>
    <m/>
    <s v="Normal"/>
  </r>
  <r>
    <x v="12"/>
    <s v="Blue"/>
    <s v="None"/>
    <s v="P514336"/>
    <s v="BCPD"/>
    <s v="08000"/>
    <s v="Ezi Robot Service Contract "/>
    <s v="Qiagen, Inc."/>
    <x v="475"/>
    <n v="0"/>
    <m/>
    <d v="2010-08-11T00:00:00.000"/>
    <d v="2010-11-26T00:00:00.000"/>
    <d v="2013-11-25T00:00:00.000"/>
    <n v="2013"/>
    <n v="11"/>
    <x v="28"/>
    <x v="0"/>
    <x v="0"/>
    <x v="0"/>
    <m/>
    <m/>
    <m/>
    <m/>
    <s v="Normal"/>
  </r>
  <r>
    <x v="12"/>
    <s v="Blue"/>
    <s v="None"/>
    <s v="P515473"/>
    <s v="BCFD"/>
    <s v="B50001659"/>
    <s v="Injectable Medicines -Pharmaceuticals"/>
    <s v="Citizen's Pharmacy"/>
    <x v="106"/>
    <n v="0"/>
    <m/>
    <d v="2012-09-19T00:00:00.000"/>
    <d v="2012-12-01T00:00:00.000"/>
    <d v="2013-11-30T00:00:00.000"/>
    <n v="2013"/>
    <n v="11"/>
    <x v="28"/>
    <x v="1"/>
    <x v="0"/>
    <x v="0"/>
    <m/>
    <m/>
    <m/>
    <m/>
    <s v="Normal"/>
  </r>
  <r>
    <x v="12"/>
    <s v="Blue"/>
    <s v="None"/>
    <s v="P521934"/>
    <s v="BCFD"/>
    <s v="B50002646"/>
    <s v="Dive Rescue Maintenance Equipment"/>
    <s v="American Diving Supply, inc."/>
    <x v="65"/>
    <n v="0"/>
    <m/>
    <s v="-"/>
    <d v="2012-12-05T00:00:00.000"/>
    <d v="2013-12-04T00:00:00.000"/>
    <n v="2013"/>
    <n v="12"/>
    <x v="13"/>
    <x v="1"/>
    <x v="0"/>
    <x v="0"/>
    <m/>
    <m/>
    <m/>
    <m/>
    <s v="Normal"/>
  </r>
  <r>
    <x v="12"/>
    <s v="Blue"/>
    <s v="None"/>
    <s v="P522066"/>
    <s v="BCPD"/>
    <s v="B50002677"/>
    <s v="Mobile Unit Lab Supplies"/>
    <s v="Fisher Scientific"/>
    <x v="68"/>
    <n v="0"/>
    <m/>
    <d v="2012-12-05T00:00:00.000"/>
    <d v="2012-12-05T00:00:00.000"/>
    <d v="2013-12-04T00:00:00.000"/>
    <n v="2013"/>
    <n v="12"/>
    <x v="13"/>
    <x v="1"/>
    <x v="0"/>
    <x v="0"/>
    <m/>
    <m/>
    <m/>
    <m/>
    <s v="Normal"/>
  </r>
  <r>
    <x v="12"/>
    <s v="Blue"/>
    <s v="None"/>
    <m/>
    <s v="BCFD"/>
    <s v="B50002640"/>
    <s v="Fire Tools"/>
    <s v="F.L. Anderson Company"/>
    <x v="224"/>
    <n v="0"/>
    <m/>
    <d v="2012-12-12T00:00:00.000"/>
    <d v="2012-12-12T00:00:00.000"/>
    <d v="2013-12-11T00:00:00.0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MES/Maryland"/>
    <x v="65"/>
    <n v="0"/>
    <m/>
    <d v="2012-12-12T00:00:00.000"/>
    <d v="2012-12-12T00:00:00.000"/>
    <d v="2013-12-11T00:00:00.000"/>
    <n v="2013"/>
    <n v="12"/>
    <x v="13"/>
    <x v="2"/>
    <x v="0"/>
    <x v="0"/>
    <m/>
    <m/>
    <m/>
    <m/>
    <s v="Normal"/>
  </r>
  <r>
    <x v="12"/>
    <s v="Blue"/>
    <s v="None"/>
    <m/>
    <s v="BCFD"/>
    <s v="B50002640"/>
    <s v="Fire Tools"/>
    <s v="Witmer Public Safety Group"/>
    <x v="322"/>
    <n v="0"/>
    <m/>
    <d v="2012-12-12T00:00:00.000"/>
    <d v="2012-12-12T00:00:00.000"/>
    <d v="2013-12-11T00:00:00.000"/>
    <n v="2013"/>
    <n v="12"/>
    <x v="13"/>
    <x v="2"/>
    <x v="0"/>
    <x v="0"/>
    <m/>
    <m/>
    <m/>
    <m/>
    <s v="Normal"/>
  </r>
  <r>
    <x v="12"/>
    <s v="Blue"/>
    <s v="None"/>
    <m/>
    <s v="BCPD"/>
    <s v="08000"/>
    <s v="DNA Investigator Kits "/>
    <s v="Life Technologies Corporation"/>
    <x v="476"/>
    <n v="0"/>
    <m/>
    <d v="2012-12-05T00:00:00.000"/>
    <d v="2013-01-01T00:00:00.000"/>
    <d v="2013-12-13T00:00:00.000"/>
    <n v="2013"/>
    <n v="12"/>
    <x v="13"/>
    <x v="2"/>
    <x v="0"/>
    <x v="0"/>
    <m/>
    <m/>
    <m/>
    <m/>
    <s v="Normal"/>
  </r>
  <r>
    <x v="12"/>
    <s v="Blue"/>
    <s v="None"/>
    <m/>
    <s v="BCFD"/>
    <s v="B50002662"/>
    <s v="Thermal Imaging Cameras"/>
    <s v="Draeger Safety, Inc."/>
    <x v="254"/>
    <n v="0"/>
    <m/>
    <d v="2012-12-19T00:00:00.000"/>
    <d v="2012-12-19T00:00:00.000"/>
    <d v="2013-12-18T00:00:00.000"/>
    <n v="2013"/>
    <n v="12"/>
    <x v="13"/>
    <x v="4"/>
    <x v="0"/>
    <x v="0"/>
    <m/>
    <m/>
    <m/>
    <m/>
    <s v="Normal"/>
  </r>
  <r>
    <x v="12"/>
    <s v="Blue"/>
    <s v="None"/>
    <s v="P505340"/>
    <s v="BCPD"/>
    <s v="B50000729"/>
    <s v="Police Duty Belts and Accessories  "/>
    <s v="Safety League, Inc. d/b/a Atlantic Tactical, Inc"/>
    <x v="477"/>
    <n v="0"/>
    <m/>
    <d v="2012-11-21T00:00:00.000"/>
    <d v="2012-12-31T00:00:00.000"/>
    <d v="2013-12-30T00:00:00.000"/>
    <n v="2013"/>
    <n v="12"/>
    <x v="13"/>
    <x v="0"/>
    <x v="0"/>
    <x v="0"/>
    <m/>
    <m/>
    <m/>
    <m/>
    <s v="Normal"/>
  </r>
  <r>
    <x v="12"/>
    <s v="Blue"/>
    <s v="None"/>
    <s v="P515897"/>
    <s v="BCPD"/>
    <s v="06000"/>
    <s v="Laboratory Consumables and Drug Reagents"/>
    <s v="VWR International, LLC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s v="P515740"/>
    <s v="BCPD"/>
    <s v="06000"/>
    <s v="Laboratory Consumables and Drug Reagents"/>
    <s v="Para Scientifice Co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s v="P515739"/>
    <s v="BCPD"/>
    <s v="06000"/>
    <s v="Laboratory Consumables and Drug Reagents"/>
    <s v="Fisher Scientific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s v="P515738"/>
    <s v="BCPD"/>
    <s v="06000"/>
    <s v="Laboratory Consumables and Drug Reagents"/>
    <s v="Comade, Inc"/>
    <x v="478"/>
    <n v="0"/>
    <m/>
    <d v="2012-12-05T00:00:00.000"/>
    <d v="2013-01-01T00:00:00.000"/>
    <d v="2013-12-31T00:00:00.000"/>
    <n v="2013"/>
    <n v="12"/>
    <x v="13"/>
    <x v="1"/>
    <x v="0"/>
    <x v="0"/>
    <m/>
    <m/>
    <m/>
    <m/>
    <s v="Normal"/>
  </r>
  <r>
    <x v="12"/>
    <s v="Blue"/>
    <s v="None"/>
    <m/>
    <s v="BCPD"/>
    <s v="08000"/>
    <s v="DNA Lab Consumables"/>
    <s v="Qiagen, Inc."/>
    <x v="101"/>
    <n v="0"/>
    <m/>
    <d v="2012-12-05T00:00:00.000"/>
    <d v="2013-01-01T00:00:00.000"/>
    <d v="2013-12-31T00:00:00.000"/>
    <n v="2013"/>
    <n v="12"/>
    <x v="13"/>
    <x v="2"/>
    <x v="0"/>
    <x v="0"/>
    <m/>
    <m/>
    <m/>
    <m/>
    <s v="Normal"/>
  </r>
  <r>
    <x v="12"/>
    <s v="Blue"/>
    <s v="None"/>
    <s v="P502338"/>
    <s v="CITYWIDE"/>
    <s v="BRCPC 2008-1"/>
    <s v="Office Furniture"/>
    <s v="A J Stationers, Inc.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1"/>
    <s v="CITYWIDE"/>
    <s v="BRCPC 2008-1"/>
    <s v="Office Furniture"/>
    <s v="American Designs Asso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2"/>
    <s v="CITYWIDE"/>
    <s v="BRCPC 2008-1"/>
    <s v="Office Furniture"/>
    <s v="American Office Equipment"/>
    <x v="2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3"/>
    <s v="CITYWIDE"/>
    <s v="BRCPC 2008-1"/>
    <s v="Office Furniture"/>
    <s v="Berco, In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4"/>
    <s v="CITYWIDE"/>
    <s v="BRCPC 2008-1"/>
    <s v="Office Furniture"/>
    <s v="Bretford Manufacturing, Inc.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5"/>
    <s v="CITYWIDE"/>
    <s v="BRCPC 2008-1"/>
    <s v="Office Furniture"/>
    <s v="Capitol Office Systems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37"/>
    <s v="CITYWIDE"/>
    <s v="BRCPC 2008-1"/>
    <s v="Office Furniture"/>
    <s v="Douron"/>
    <x v="479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7"/>
    <s v="CITYWIDE"/>
    <s v="BRCPC 2008-1"/>
    <s v="Office Furniture"/>
    <s v="Ergonomic concepts, in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48"/>
    <s v="CITYWIDE"/>
    <s v="BRCPC 2008-1"/>
    <s v="Office Furniture"/>
    <s v="Glover Equipment"/>
    <x v="480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0"/>
    <s v="CITYWIDE"/>
    <s v="BRCPC 2008-1"/>
    <s v="Office Furniture"/>
    <s v="Indiana Furniture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1"/>
    <s v="CITYWIDE"/>
    <s v="BRCPC 2008-1"/>
    <s v="Office Furniture"/>
    <s v="Rudolph's Office &amp; Computer Supply, Inc."/>
    <x v="48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2"/>
    <s v="CITYWIDE"/>
    <s v="BRCPC 2008-1"/>
    <s v="Office Furniture"/>
    <s v="Sitonit Seating"/>
    <x v="481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3"/>
    <s v="CITYWIDE"/>
    <s v="BRCPC 2008-1"/>
    <s v="Office Furniture"/>
    <s v="Studio Q Furniture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4"/>
    <s v="CITYWIDE"/>
    <s v="BRCPC 2008-1"/>
    <s v="Office Furniture"/>
    <s v="Marvel Group, In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5"/>
    <s v="CITYWIDE"/>
    <s v="BRCPC 2008-1"/>
    <s v="Office Furniture"/>
    <s v="Trendway Corporation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02356"/>
    <s v="CITYWIDE"/>
    <s v="BRCPC 2008-1"/>
    <s v="Office Furniture"/>
    <s v="Wright Line, LLC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s v="P511493"/>
    <s v="CITYWIDE"/>
    <s v="BRCPC 2008-1"/>
    <s v="Office Furniture"/>
    <s v="Clarin, a division of Greenwich Ind."/>
    <x v="65"/>
    <n v="0"/>
    <m/>
    <d v="2012-01-18T00:00:00.000"/>
    <d v="2012-01-01T00:00:00.000"/>
    <d v="2013-12-31T00:00:00.000"/>
    <n v="2013"/>
    <n v="12"/>
    <x v="13"/>
    <x v="4"/>
    <x v="11"/>
    <x v="0"/>
    <m/>
    <m/>
    <m/>
    <m/>
    <s v="Normal"/>
  </r>
  <r>
    <x v="12"/>
    <s v="Blue"/>
    <s v="None"/>
    <m/>
    <s v="BCFD"/>
    <s v="B50002695"/>
    <s v="survivor LED Flashlights"/>
    <s v="Witmer Public Safety Group"/>
    <x v="265"/>
    <n v="0"/>
    <m/>
    <d v="2013-01-09T00:00:00.000"/>
    <d v="2013-01-09T00:00:00.000"/>
    <d v="2014-01-08T00:00:00.000"/>
    <n v="2014"/>
    <n v="1"/>
    <x v="14"/>
    <x v="4"/>
    <x v="0"/>
    <x v="0"/>
    <m/>
    <m/>
    <m/>
    <m/>
    <s v="Normal"/>
  </r>
  <r>
    <x v="12"/>
    <s v="Blue"/>
    <s v="Green"/>
    <s v="P519089"/>
    <s v="BCPD"/>
    <s v="B50002221"/>
    <s v="Force on Force Marker Rounds"/>
    <s v="The Gun Shop"/>
    <x v="482"/>
    <n v="0"/>
    <m/>
    <d v="2012-12-12T00:00:00.000"/>
    <d v="2013-01-11T00:00:00.000"/>
    <d v="2014-01-10T00:00:00.000"/>
    <n v="2014"/>
    <n v="1"/>
    <x v="14"/>
    <x v="1"/>
    <x v="0"/>
    <x v="0"/>
    <m/>
    <m/>
    <m/>
    <m/>
    <s v="Normal"/>
  </r>
  <r>
    <x v="12"/>
    <s v="Blue"/>
    <s v="None"/>
    <s v="P518927"/>
    <s v="BCFD"/>
    <s v="B50002227"/>
    <s v="Fire Hose Repair"/>
    <s v="F.L. Anderson Company"/>
    <x v="22"/>
    <n v="0"/>
    <m/>
    <d v="2012-12-05T00:00:00.000"/>
    <d v="2013-01-11T00:00:00.000"/>
    <d v="2014-01-10T00:00:00.000"/>
    <n v="2014"/>
    <n v="1"/>
    <x v="14"/>
    <x v="1"/>
    <x v="0"/>
    <x v="0"/>
    <m/>
    <m/>
    <m/>
    <m/>
    <s v="Normal"/>
  </r>
  <r>
    <x v="12"/>
    <s v="Blue"/>
    <s v="None"/>
    <s v="P515884"/>
    <s v="BCFD"/>
    <s v="B50001694"/>
    <s v="Firefighter Uniforms  (Group 1 &amp; 3, and item#17))"/>
    <s v="FF&amp;A Jacobs and Sons"/>
    <x v="452"/>
    <n v="0"/>
    <m/>
    <d v="2012-12-12T00:00:00.000"/>
    <d v="2013-01-12T00:00:00.000"/>
    <d v="2014-01-11T00:00:00.000"/>
    <n v="2014"/>
    <n v="1"/>
    <x v="14"/>
    <x v="1"/>
    <x v="0"/>
    <x v="0"/>
    <m/>
    <m/>
    <m/>
    <m/>
    <s v="Normal"/>
  </r>
  <r>
    <x v="12"/>
    <s v="Blue"/>
    <s v="None"/>
    <s v="P515885"/>
    <s v="BCFD"/>
    <s v="B50001694"/>
    <s v="Firefighter Uniforms    (Item#18 &amp; 19)"/>
    <s v="F.L. Anderson"/>
    <x v="39"/>
    <n v="0"/>
    <m/>
    <d v="2012-12-12T00:00:00.000"/>
    <d v="2013-01-12T00:00:00.000"/>
    <d v="2014-01-11T00:00:00.000"/>
    <n v="2014"/>
    <n v="1"/>
    <x v="14"/>
    <x v="1"/>
    <x v="0"/>
    <x v="0"/>
    <m/>
    <m/>
    <m/>
    <m/>
    <s v="Normal"/>
  </r>
  <r>
    <x v="12"/>
    <s v="Blue"/>
    <s v="None"/>
    <s v="P512851"/>
    <s v="BCPD"/>
    <s v="08000"/>
    <s v="Pocket Cop Mobile Data System "/>
    <s v="Inter Act 911 Mobile Systems, Inc."/>
    <x v="483"/>
    <n v="0"/>
    <m/>
    <d v="2012-12-12T00:00:00.000"/>
    <d v="2013-01-13T00:00:00.000"/>
    <d v="2014-01-12T00:00:00.000"/>
    <n v="2014"/>
    <n v="1"/>
    <x v="14"/>
    <x v="3"/>
    <x v="0"/>
    <x v="0"/>
    <m/>
    <m/>
    <m/>
    <m/>
    <s v="Normal"/>
  </r>
  <r>
    <x v="12"/>
    <s v="Blue"/>
    <s v="None"/>
    <s v="P511898"/>
    <s v="BCPD"/>
    <s v="06000"/>
    <s v="OEM Parts &amp; Service for Dirt Bikes and ATV's "/>
    <s v="Pete's Cycle Co. Inc."/>
    <x v="2"/>
    <n v="0"/>
    <m/>
    <d v="2012-12-12T00:00:00.000"/>
    <d v="2013-01-21T00:00:00.000"/>
    <d v="2014-01-20T00:00:00.000"/>
    <n v="2014"/>
    <n v="1"/>
    <x v="14"/>
    <x v="3"/>
    <x v="0"/>
    <x v="0"/>
    <m/>
    <m/>
    <m/>
    <m/>
    <s v="Normal"/>
  </r>
  <r>
    <x v="12"/>
    <s v="Blue"/>
    <s v="None"/>
    <s v="P512807"/>
    <s v="BCFD"/>
    <s v="08000"/>
    <s v="LIFEPAK Defibrillator Maintenance  "/>
    <s v="Medtronics-Physio Control"/>
    <x v="484"/>
    <n v="0"/>
    <m/>
    <d v="2012-12-12T00:00:00.000"/>
    <d v="2013-01-24T00:00:00.000"/>
    <d v="2014-01-23T00:00:00.000"/>
    <n v="2014"/>
    <n v="1"/>
    <x v="14"/>
    <x v="0"/>
    <x v="0"/>
    <x v="0"/>
    <m/>
    <m/>
    <m/>
    <m/>
    <s v="Normal"/>
  </r>
  <r>
    <x v="12"/>
    <s v="Blue"/>
    <s v="None"/>
    <s v="P515982"/>
    <s v="BCFD ONLY"/>
    <s v="B50001670"/>
    <s v="Safety Boots "/>
    <s v="Mason Dixon Fire Equipment"/>
    <x v="51"/>
    <n v="0"/>
    <m/>
    <d v="2012-12-12T00:00:00.000"/>
    <d v="2013-01-26T00:00:00.000"/>
    <d v="2014-01-25T00:00:00.000"/>
    <n v="2014"/>
    <n v="1"/>
    <x v="14"/>
    <x v="1"/>
    <x v="0"/>
    <x v="0"/>
    <m/>
    <m/>
    <m/>
    <m/>
    <s v="Normal"/>
  </r>
  <r>
    <x v="12"/>
    <s v="Blue"/>
    <s v="None"/>
    <s v="P522388"/>
    <s v="BCFD"/>
    <s v="08000"/>
    <s v="EZ-IO Supplies for Existing Intraosseious Infusion System"/>
    <s v="Vidacare Corporation"/>
    <x v="68"/>
    <n v="0"/>
    <m/>
    <d v="2013-01-09T00:00:00.000"/>
    <d v="2013-02-16T00:00:00.000"/>
    <d v="2014-02-15T00:00:00.000"/>
    <n v="2014"/>
    <n v="2"/>
    <x v="29"/>
    <x v="0"/>
    <x v="0"/>
    <x v="0"/>
    <m/>
    <m/>
    <m/>
    <m/>
    <s v="Normal"/>
  </r>
  <r>
    <x v="12"/>
    <s v="Blue"/>
    <s v="None"/>
    <s v="P515725"/>
    <s v="BCPD"/>
    <s v="08000"/>
    <s v="Aspex Electron Instrument Maintenance "/>
    <s v="Aspex Corporation"/>
    <x v="485"/>
    <n v="0"/>
    <m/>
    <d v="2010-12-22T00:00:00.000"/>
    <d v="2011-02-23T00:00:00.000"/>
    <d v="2014-02-22T00:00:00.000"/>
    <n v="2014"/>
    <n v="2"/>
    <x v="29"/>
    <x v="0"/>
    <x v="0"/>
    <x v="0"/>
    <m/>
    <m/>
    <m/>
    <m/>
    <s v="Normal"/>
  </r>
  <r>
    <x v="12"/>
    <s v="Blue"/>
    <s v="None"/>
    <s v="P519602"/>
    <s v="BCFD"/>
    <s v="B50001868"/>
    <s v="SCBA Equipment &amp; Supplies"/>
    <s v="Draeger Safety, Inc."/>
    <x v="486"/>
    <n v="0"/>
    <m/>
    <d v="2012-03-07T00:00:00.000"/>
    <d v="2012-02-29T00:00:00.000"/>
    <d v="2014-02-28T00:00:00.000"/>
    <n v="2014"/>
    <n v="2"/>
    <x v="29"/>
    <x v="4"/>
    <x v="0"/>
    <x v="0"/>
    <m/>
    <m/>
    <m/>
    <m/>
    <s v="Normal"/>
  </r>
  <r>
    <x v="12"/>
    <s v="Blue"/>
    <s v="None"/>
    <s v="P508992"/>
    <s v="MOCJ"/>
    <s v="B50001080"/>
    <s v="CCTV Maintenance &amp; Platform Integration"/>
    <s v="Tele-tector of Maryland"/>
    <x v="487"/>
    <n v="0"/>
    <m/>
    <d v="2012-05-23T00:00:00.000"/>
    <d v="2012-07-01T00:00:00.000"/>
    <d v="2014-06-30T00:00:00.000"/>
    <n v="2014"/>
    <n v="6"/>
    <x v="34"/>
    <x v="10"/>
    <x v="13"/>
    <x v="2"/>
    <m/>
    <m/>
    <m/>
    <m/>
    <s v="Normal"/>
  </r>
  <r>
    <x v="12"/>
    <s v="Blue"/>
    <s v="None"/>
    <s v="P515136"/>
    <s v="DPW"/>
    <s v="B50001505"/>
    <s v="Provide Pickup &amp; Payment for Unclean Brass Water Meters -  REVENUE"/>
    <s v="Always Recycling, LLC"/>
    <x v="488"/>
    <n v="0"/>
    <m/>
    <d v="2012-08-29T00:00:00.000"/>
    <d v="2012-09-30T00:00:00.000"/>
    <d v="2014-09-29T00:00:00.000"/>
    <n v="2014"/>
    <n v="9"/>
    <x v="30"/>
    <x v="11"/>
    <x v="0"/>
    <x v="0"/>
    <m/>
    <m/>
    <m/>
    <m/>
    <s v="Normal"/>
  </r>
  <r>
    <x v="12"/>
    <s v="Blue"/>
    <s v="Yellow"/>
    <s v="P505190"/>
    <s v="BCPD"/>
    <s v="B50000609"/>
    <s v="Film Cameras, and Supplies for Police Photo Unit  "/>
    <s v="Service Photo Supply"/>
    <x v="46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9679"/>
    <s v="BCPD"/>
    <s v="B50000609"/>
    <s v="Film Cameras, and Supplies for Police Photo Unit  "/>
    <s v="B&amp;H Photo Supply, Inc."/>
    <x v="46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9676"/>
    <s v="BCPD"/>
    <s v="B50000609"/>
    <s v="Film Cameras, and Supplies for Police Photo Unit  "/>
    <s v="Camera Boutique, Inc."/>
    <x v="48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9678"/>
    <s v="BCPD"/>
    <s v="B50000609"/>
    <s v="Film Cameras, and Supplies for Police Photo Unit  "/>
    <s v="Focus Camera, Inc."/>
    <x v="469"/>
    <n v="0"/>
    <m/>
    <d v="2012-09-26T00:00:00.000"/>
    <d v="2012-10-01T00:00:00.000"/>
    <d v="2014-09-30T00:00:00.000"/>
    <n v="2014"/>
    <n v="9"/>
    <x v="30"/>
    <x v="0"/>
    <x v="0"/>
    <x v="0"/>
    <m/>
    <m/>
    <m/>
    <m/>
    <s v="Normal"/>
  </r>
  <r>
    <x v="12"/>
    <s v="Blue"/>
    <s v="None"/>
    <s v="P505173"/>
    <s v="MOCJ"/>
    <s v="B50000642"/>
    <s v="Personnel for CCTV Monitoring  (MOCJ)"/>
    <s v="Crown Security System, Inc."/>
    <x v="490"/>
    <n v="0"/>
    <m/>
    <d v="2011-09-28T00:00:00.000"/>
    <d v="2011-11-01T00:00:00.000"/>
    <d v="2014-10-31T00:00:00.000"/>
    <n v="2014"/>
    <n v="10"/>
    <x v="36"/>
    <x v="6"/>
    <x v="14"/>
    <x v="0"/>
    <m/>
    <m/>
    <m/>
    <m/>
    <s v="Normal"/>
  </r>
  <r>
    <x v="12"/>
    <s v="Blue"/>
    <s v="None"/>
    <s v="P515562"/>
    <s v="BCFD"/>
    <s v="B50001598"/>
    <s v="Fire Hose  - 50ft length 5&quot; dia."/>
    <s v="F.L. Anderson Company"/>
    <x v="288"/>
    <n v="0"/>
    <m/>
    <d v="2012-09-19T00:00:00.000"/>
    <d v="2012-11-22T00:00:00.000"/>
    <d v="2014-11-21T00:00:00.000"/>
    <n v="2014"/>
    <n v="11"/>
    <x v="45"/>
    <x v="11"/>
    <x v="0"/>
    <x v="0"/>
    <m/>
    <m/>
    <m/>
    <m/>
    <s v="Normal"/>
  </r>
  <r>
    <x v="12"/>
    <s v="Blue"/>
    <s v="None"/>
    <s v="P518858"/>
    <s v="MOCJ"/>
    <s v="B50002024"/>
    <s v="Install &amp; Maintain CCTV Cameras in the Northeast District"/>
    <s v="Tele-tector of Maryland"/>
    <x v="491"/>
    <n v="0"/>
    <m/>
    <d v="2012-09-26T00:00:00.000"/>
    <d v="2012-11-23T00:00:00.000"/>
    <d v="2014-11-22T00:00:00.000"/>
    <n v="2014"/>
    <n v="11"/>
    <x v="45"/>
    <x v="1"/>
    <x v="13"/>
    <x v="2"/>
    <m/>
    <m/>
    <m/>
    <m/>
    <s v="Normal"/>
  </r>
  <r>
    <x v="12"/>
    <s v="Blue"/>
    <s v="None"/>
    <s v="P511237"/>
    <s v="BCPD"/>
    <s v="06000"/>
    <s v="Decals and Striping (Police)"/>
    <s v="Shannon-Baum Signs, Inc."/>
    <x v="435"/>
    <n v="0"/>
    <m/>
    <d v="2012-09-19T00:00:00.000"/>
    <d v="2012-11-30T00:00:00.000"/>
    <d v="2014-11-29T00:00:00.000"/>
    <n v="2014"/>
    <n v="11"/>
    <x v="45"/>
    <x v="11"/>
    <x v="0"/>
    <x v="0"/>
    <m/>
    <m/>
    <m/>
    <s v="Yes"/>
    <s v="Special"/>
  </r>
  <r>
    <x v="12"/>
    <s v="Blue"/>
    <s v="None"/>
    <s v="P508125"/>
    <s v="BCPD"/>
    <s v="B50000784"/>
    <s v="Police Badges and Insignias "/>
    <s v="Irvin H. Hahn Co."/>
    <x v="304"/>
    <n v="0"/>
    <m/>
    <d v="2012-11-21T00:00:00.000"/>
    <d v="2012-12-16T00:00:00.000"/>
    <d v="2014-12-15T00:00:00.000"/>
    <n v="2014"/>
    <n v="12"/>
    <x v="37"/>
    <x v="0"/>
    <x v="0"/>
    <x v="0"/>
    <m/>
    <m/>
    <m/>
    <m/>
    <s v="Normal"/>
  </r>
  <r>
    <x v="12"/>
    <s v="Blue"/>
    <s v="None"/>
    <s v="P506451"/>
    <s v="BCFD"/>
    <s v="B50000736"/>
    <s v="Fire Hose - Various lengths and diameters "/>
    <s v="Mason Dixon Fire Equipment"/>
    <x v="355"/>
    <n v="0"/>
    <m/>
    <d v="2012-12-12T00:00:00.000"/>
    <d v="2013-02-01T00:00:00.000"/>
    <d v="2015-01-31T00:00:00.000"/>
    <n v="2015"/>
    <n v="1"/>
    <x v="38"/>
    <x v="0"/>
    <x v="0"/>
    <x v="0"/>
    <m/>
    <m/>
    <m/>
    <m/>
    <s v="Normal"/>
  </r>
  <r>
    <x v="12"/>
    <s v="Blue"/>
    <s v="None"/>
    <s v="P519894"/>
    <s v="BCFD"/>
    <s v="B50002151"/>
    <s v="EMS Billing Services  "/>
    <s v="Digitech Computer, Inc."/>
    <x v="413"/>
    <n v="0"/>
    <m/>
    <d v="2012-04-04T00:00:00.000"/>
    <d v="2012-03-28T00:00:00.000"/>
    <d v="2015-03-27T00:00:00.000"/>
    <n v="2015"/>
    <n v="3"/>
    <x v="17"/>
    <x v="15"/>
    <x v="16"/>
    <x v="8"/>
    <m/>
    <m/>
    <m/>
    <s v="Yes"/>
    <s v="Special"/>
  </r>
  <r>
    <x v="12"/>
    <s v="Blue"/>
    <s v="None"/>
    <s v="P520631"/>
    <s v="BCPD"/>
    <s v="08000"/>
    <s v="Iprism Annual  Software Maintenance"/>
    <s v="St. Bernard Software d/b/a EdgeWave"/>
    <x v="492"/>
    <n v="0"/>
    <m/>
    <d v="2012-06-13T00:00:00.000"/>
    <d v="2012-06-13T00:00:00.000"/>
    <d v="2015-06-12T00:00:00.000"/>
    <n v="2015"/>
    <n v="6"/>
    <x v="18"/>
    <x v="0"/>
    <x v="0"/>
    <x v="0"/>
    <m/>
    <m/>
    <m/>
    <m/>
    <s v="Normal"/>
  </r>
  <r>
    <x v="12"/>
    <s v="Blue"/>
    <s v="None"/>
    <m/>
    <s v="BCPD"/>
    <s v="08000"/>
    <s v="Helicopter Engine Repair Parts"/>
    <s v="Turbomeca USA"/>
    <x v="493"/>
    <n v="0"/>
    <m/>
    <d v="2012-11-07T00:00:00.000"/>
    <d v="2012-11-07T00:00:00.000"/>
    <d v="2015-11-06T00:00:00.000"/>
    <n v="2015"/>
    <n v="11"/>
    <x v="46"/>
    <x v="10"/>
    <x v="0"/>
    <x v="0"/>
    <m/>
    <m/>
    <m/>
    <m/>
    <s v="Normal"/>
  </r>
  <r>
    <x v="13"/>
    <s v="Green"/>
    <s v="Red"/>
    <s v="P512542"/>
    <s v="DPW"/>
    <s v="08000"/>
    <s v="Tech Support/Maintenance for Meter Reading Handheld Equipment "/>
    <s v="Itron, Inc."/>
    <x v="494"/>
    <n v="0"/>
    <m/>
    <d v="2011-04-06T00:00:00.000"/>
    <d v="2011-07-01T00:00:00.000"/>
    <d v="2012-06-30T00:00:00.000"/>
    <n v="2012"/>
    <n v="6"/>
    <x v="0"/>
    <x v="0"/>
    <x v="0"/>
    <x v="0"/>
    <s v="Requested that agency submit a new requisition. Requisition is in approval path to Purchasing. Agreement is in process (long). Agreement is with Law."/>
    <m/>
    <m/>
    <m/>
    <s v="Normal"/>
  </r>
  <r>
    <x v="13"/>
    <s v="Green"/>
    <s v="Green"/>
    <s v="P511640"/>
    <s v="MOIT"/>
    <s v="B50001121"/>
    <s v="Interactive Web-Based Map "/>
    <s v="Applied Geographics"/>
    <x v="495"/>
    <n v="0"/>
    <m/>
    <d v="2010-12-08T00:00:00.000"/>
    <d v="2011-02-01T00:00:00.000"/>
    <d v="2013-01-31T00:00:00.000"/>
    <n v="2013"/>
    <n v="1"/>
    <x v="3"/>
    <x v="10"/>
    <x v="0"/>
    <x v="0"/>
    <s v="Notified Agency about expiring contract - 11/1/12 - To be deleted"/>
    <m/>
    <m/>
    <m/>
    <s v="Normal"/>
  </r>
  <r>
    <x v="13"/>
    <s v="Green"/>
    <s v="Green"/>
    <s v="R511362"/>
    <s v="DPW"/>
    <s v="B50000886"/>
    <s v="Roll-Off Container Rehab &amp; Repair"/>
    <s v="Mid-Atlantic Waste Systems"/>
    <x v="496"/>
    <n v="0"/>
    <m/>
    <d v="2010-12-22T00:00:00.000"/>
    <d v="2011-02-02T00:00:00.000"/>
    <d v="2013-02-01T00:00:00.000"/>
    <n v="2013"/>
    <n v="2"/>
    <x v="4"/>
    <x v="11"/>
    <x v="0"/>
    <x v="0"/>
    <s v="BOE 1/23/13."/>
    <m/>
    <m/>
    <m/>
    <s v="Normal"/>
  </r>
  <r>
    <x v="13"/>
    <s v="Green"/>
    <s v="Green"/>
    <s v="P516392"/>
    <s v="DPW"/>
    <s v="B50001795"/>
    <s v="DeZURIK Plug Valves and Parts "/>
    <s v="Freemire &amp; Associates, Inc."/>
    <x v="290"/>
    <n v="0"/>
    <m/>
    <d v="2012-02-01T00:00:00.000"/>
    <d v="2012-02-18T00:00:00.000"/>
    <d v="2013-02-17T00:00:00.000"/>
    <n v="2013"/>
    <n v="2"/>
    <x v="4"/>
    <x v="3"/>
    <x v="0"/>
    <x v="0"/>
    <s v="Paperwork to Agy on 1/10/13. For 1/30 BOE."/>
    <m/>
    <m/>
    <m/>
    <s v="Normal"/>
  </r>
  <r>
    <x v="13"/>
    <s v="Green"/>
    <s v="Green"/>
    <s v="P516240"/>
    <s v="DPW"/>
    <s v="B50001817"/>
    <s v="Flow &amp; Level Meters"/>
    <s v="Philip R. Walker &amp; Assoc., Inc."/>
    <x v="22"/>
    <n v="0"/>
    <m/>
    <d v="2012-02-01T00:00:00.000"/>
    <d v="2012-02-25T00:00:00.000"/>
    <d v="2013-02-24T00:00:00.000"/>
    <n v="2013"/>
    <n v="2"/>
    <x v="4"/>
    <x v="3"/>
    <x v="0"/>
    <x v="0"/>
    <s v="Paperwork to Agy on 1/10/13. Planned for 1/30 BOE."/>
    <m/>
    <m/>
    <m/>
    <s v="Normal"/>
  </r>
  <r>
    <x v="13"/>
    <s v="Green"/>
    <s v="Green"/>
    <s v="P506946"/>
    <s v="DPW"/>
    <s v="B50000209"/>
    <s v="Compound Water Meters - 2nd call"/>
    <s v="Neptune Technology Group "/>
    <x v="497"/>
    <n v="0"/>
    <m/>
    <d v="2011-12-21T00:00:00.000"/>
    <d v="2012-02-25T00:00:00.000"/>
    <d v="2013-02-24T00:00:00.0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06937"/>
    <s v="DPW"/>
    <s v="B50000209"/>
    <s v="Compound Water Meters - 1st call"/>
    <s v="Badger Meter, Inc  "/>
    <x v="130"/>
    <n v="0"/>
    <m/>
    <d v="2011-12-21T00:00:00.000"/>
    <d v="2012-02-25T00:00:00.000"/>
    <d v="2013-02-24T00:00:00.000"/>
    <n v="2013"/>
    <n v="2"/>
    <x v="4"/>
    <x v="3"/>
    <x v="0"/>
    <x v="0"/>
    <s v="Let Expire and Reassigned to Mukesh. Contract to be deleted."/>
    <m/>
    <m/>
    <m/>
    <s v="Normal"/>
  </r>
  <r>
    <x v="13"/>
    <s v="Green"/>
    <s v="Green"/>
    <s v="P516304"/>
    <s v="DPW"/>
    <s v="B50001853"/>
    <s v="Specialty Gases &amp; Equipment"/>
    <s v="Roberts Oxygen Company"/>
    <x v="498"/>
    <n v="0"/>
    <m/>
    <s v="-"/>
    <d v="2012-03-03T00:00:00.000"/>
    <d v="2013-03-02T00:00:00.000"/>
    <n v="2013"/>
    <n v="3"/>
    <x v="5"/>
    <x v="3"/>
    <x v="0"/>
    <x v="0"/>
    <s v="Let expire and new contract with Darlene"/>
    <m/>
    <m/>
    <m/>
    <s v="Normal"/>
  </r>
  <r>
    <x v="13"/>
    <s v="Green"/>
    <s v="Green"/>
    <s v="P516768"/>
    <s v="DPW"/>
    <s v="B50001873"/>
    <s v="Sewer Cleaning Equipment"/>
    <s v="Mid-Atlantic Waste Systems"/>
    <x v="68"/>
    <n v="0"/>
    <m/>
    <d v="2012-02-08T00:00:00.000"/>
    <d v="2012-03-31T00:00:00.000"/>
    <d v="2013-03-30T00:00:00.000"/>
    <n v="2013"/>
    <n v="3"/>
    <x v="5"/>
    <x v="3"/>
    <x v="0"/>
    <x v="0"/>
    <s v="Renewal BOE on 2/13"/>
    <m/>
    <m/>
    <m/>
    <s v="Normal"/>
  </r>
  <r>
    <x v="13"/>
    <s v="Green"/>
    <s v="Green"/>
    <s v="P516769"/>
    <s v="DPW"/>
    <s v="B50001873"/>
    <s v="Sewer Cleaning Equipment"/>
    <s v="Tipco Technologies, Inc."/>
    <x v="125"/>
    <n v="0"/>
    <m/>
    <d v="2012-02-08T00:00:00.000"/>
    <d v="2012-03-31T00:00:00.000"/>
    <d v="2013-03-30T00:00:00.000"/>
    <n v="2013"/>
    <n v="3"/>
    <x v="5"/>
    <x v="3"/>
    <x v="0"/>
    <x v="0"/>
    <s v="Renewal BOE on 2/13"/>
    <m/>
    <m/>
    <m/>
    <s v="Normal"/>
  </r>
  <r>
    <x v="13"/>
    <s v="Green"/>
    <s v="Green"/>
    <s v="P516767"/>
    <s v="DPW"/>
    <s v="B50001873"/>
    <s v="Sewer Cleaning Equipment"/>
    <s v="Lewis-Goetz &amp; Co."/>
    <x v="135"/>
    <n v="0"/>
    <m/>
    <d v="2012-02-08T00:00:00.000"/>
    <d v="2012-03-31T00:00:00.000"/>
    <d v="2013-03-30T00:00:00.000"/>
    <n v="2013"/>
    <n v="3"/>
    <x v="5"/>
    <x v="3"/>
    <x v="0"/>
    <x v="0"/>
    <s v="Renewal BOE on 2/13"/>
    <m/>
    <m/>
    <m/>
    <s v="Normal"/>
  </r>
  <r>
    <x v="13"/>
    <s v="Green"/>
    <s v="Green"/>
    <s v="P507786"/>
    <s v="DPW"/>
    <s v="B50000973"/>
    <s v="Sign, Screen and Digital Printing Supplies"/>
    <s v="Martin Supply, Inc."/>
    <x v="499"/>
    <n v="0"/>
    <m/>
    <d v="2012-04-04T00:00:00.000"/>
    <d v="2012-04-01T00:00:00.000"/>
    <d v="2013-03-31T00:00:00.000"/>
    <n v="2013"/>
    <n v="3"/>
    <x v="5"/>
    <x v="3"/>
    <x v="0"/>
    <x v="0"/>
    <s v="Renewal BOE on 2/13"/>
    <m/>
    <m/>
    <m/>
    <s v="Normal"/>
  </r>
  <r>
    <x v="13"/>
    <s v="Green"/>
    <s v="Green"/>
    <s v="P516312"/>
    <s v="CITYWIDE"/>
    <s v="B50001746"/>
    <s v="Hand and Power Tools "/>
    <s v="Suburban Sales &amp; Rental, Inc."/>
    <x v="500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3"/>
    <s v="CITYWIDE"/>
    <s v="B50001746"/>
    <s v="Hand and Power Tools "/>
    <s v="Mill supply, Inc."/>
    <x v="501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6"/>
    <s v="CITYWIDE"/>
    <s v="B50001746"/>
    <s v="Hand and Power Tools "/>
    <s v="Ferguson Enterprises, Inc"/>
    <x v="288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5"/>
    <s v="CITYWIDE"/>
    <s v="B50001746"/>
    <s v="Hand and Power Tools "/>
    <s v="Snap-on Industrial Division of IDSC Holdings"/>
    <x v="502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4"/>
    <s v="CITYWIDE"/>
    <s v="B50001746"/>
    <s v="Hand and Power Tools "/>
    <s v="Fastenal Company"/>
    <x v="307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8"/>
    <s v="CITYWIDE"/>
    <s v="B50001746"/>
    <s v="Hand and Power Tools "/>
    <s v="Hilti, Inc."/>
    <x v="503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16317"/>
    <s v="CITYWIDE"/>
    <s v="B50001746"/>
    <s v="Hand and Power Tools "/>
    <s v="Applied Industrial Technologies, Inc."/>
    <x v="504"/>
    <n v="0"/>
    <m/>
    <d v="2011-11-09T00:00:00.000"/>
    <d v="2011-04-01T00:00:00.000"/>
    <d v="2013-03-31T00:00:00.000"/>
    <n v="2013"/>
    <n v="3"/>
    <x v="5"/>
    <x v="2"/>
    <x v="0"/>
    <x v="0"/>
    <s v="BOE, 2/13"/>
    <s v="Yes"/>
    <m/>
    <m/>
    <s v="Special"/>
  </r>
  <r>
    <x v="13"/>
    <s v="Green"/>
    <s v="Green"/>
    <s v="P507739"/>
    <s v="CITYWIDE"/>
    <s v="BRCPC 09-005"/>
    <s v="Lamps and Ballasts, Large and Specialty "/>
    <s v="C. N. Robinson Lighting Supply Co."/>
    <x v="32"/>
    <n v="0"/>
    <m/>
    <d v="2012-03-14T00:00:00.000"/>
    <d v="2012-04-12T00:00:00.000"/>
    <d v="2013-04-21T00:00:00.000"/>
    <n v="2013"/>
    <n v="4"/>
    <x v="6"/>
    <x v="1"/>
    <x v="0"/>
    <x v="0"/>
    <s v="BOE, 2/13"/>
    <m/>
    <m/>
    <m/>
    <s v="Normal"/>
  </r>
  <r>
    <x v="13"/>
    <s v="Green"/>
    <s v="Yellow"/>
    <s v="P515926"/>
    <s v="DPW"/>
    <s v="08000"/>
    <s v="Annual Software and Support Services  "/>
    <s v="LabVantage Solutions, Inc."/>
    <x v="505"/>
    <n v="0"/>
    <m/>
    <d v="2012-11-07T00:00:00.000"/>
    <d v="2013-01-01T00:00:00.000"/>
    <d v="2013-04-30T00:00:00.000"/>
    <n v="2013"/>
    <n v="4"/>
    <x v="6"/>
    <x v="0"/>
    <x v="0"/>
    <x v="0"/>
    <s v="BOE, 2/13"/>
    <m/>
    <m/>
    <m/>
    <s v="Normal"/>
  </r>
  <r>
    <x v="13"/>
    <s v="Green"/>
    <s v="None"/>
    <s v="P508427"/>
    <s v="FLEET"/>
    <s v="08000"/>
    <s v="OEM Parts &amp; Service for Quinn Generators &amp; Electrical Equipment "/>
    <s v="Frank Quinn Company"/>
    <x v="2"/>
    <n v="0"/>
    <m/>
    <d v="2012-03-07T00:00:00.000"/>
    <d v="2012-05-20T00:00:00.000"/>
    <d v="2013-05-19T00:00:00.000"/>
    <n v="2013"/>
    <n v="5"/>
    <x v="7"/>
    <x v="3"/>
    <x v="0"/>
    <x v="0"/>
    <m/>
    <m/>
    <m/>
    <m/>
    <s v="Normal"/>
  </r>
  <r>
    <x v="13"/>
    <s v="Green"/>
    <s v="None"/>
    <s v="P517070"/>
    <s v="CITYWIDE"/>
    <s v="B50001811"/>
    <s v="Various Door Systems Repair and Installation"/>
    <s v="Rolling Door of Maryland (First Call)"/>
    <x v="29"/>
    <n v="0"/>
    <m/>
    <d v="2012-04-11T00:00:00.000"/>
    <d v="2012-06-03T00:00:00.000"/>
    <d v="2013-06-02T00:00:00.000"/>
    <n v="2013"/>
    <n v="6"/>
    <x v="8"/>
    <x v="2"/>
    <x v="0"/>
    <x v="0"/>
    <m/>
    <s v="Yes"/>
    <s v="Yes"/>
    <m/>
    <s v="Special"/>
  </r>
  <r>
    <x v="13"/>
    <s v="Green"/>
    <s v="None"/>
    <s v="P517071"/>
    <s v="CITYWIDE"/>
    <s v="B50001811"/>
    <s v="Various Door Systems Repair and Installation"/>
    <s v="All About Doors, Inc. (Second Call)"/>
    <x v="253"/>
    <n v="0"/>
    <m/>
    <d v="2012-04-11T00:00:00.000"/>
    <d v="2012-06-03T00:00:00.000"/>
    <d v="2013-06-02T00:00:00.000"/>
    <n v="2013"/>
    <n v="6"/>
    <x v="8"/>
    <x v="2"/>
    <x v="0"/>
    <x v="0"/>
    <m/>
    <s v="Yes"/>
    <s v="Yes"/>
    <m/>
    <s v="Special"/>
  </r>
  <r>
    <x v="13"/>
    <s v="Green"/>
    <s v="None"/>
    <s v="P517072"/>
    <s v="CITYWIDE"/>
    <s v="B50001811"/>
    <s v="Various Door Systems Repair and Installation"/>
    <s v="The Overhead Door Company of Baltimore, Inc. (Third Call)"/>
    <x v="15"/>
    <n v="0"/>
    <m/>
    <d v="2012-04-11T00:00:00.000"/>
    <d v="2012-06-03T00:00:00.000"/>
    <d v="2013-06-02T00:00:00.000"/>
    <n v="2013"/>
    <n v="6"/>
    <x v="8"/>
    <x v="2"/>
    <x v="0"/>
    <x v="0"/>
    <m/>
    <s v="Yes"/>
    <s v="Yes"/>
    <m/>
    <s v="Special"/>
  </r>
  <r>
    <x v="13"/>
    <s v="Green"/>
    <s v="None"/>
    <s v="P517283"/>
    <s v="DGS"/>
    <s v="B50001976"/>
    <s v="Plumbing Supplies and Parts"/>
    <s v="Fastenal Company"/>
    <x v="152"/>
    <n v="0"/>
    <m/>
    <s v="-"/>
    <d v="2012-06-10T00:00:00.000"/>
    <d v="2013-06-09T00:00:00.000"/>
    <n v="2013"/>
    <n v="6"/>
    <x v="8"/>
    <x v="3"/>
    <x v="0"/>
    <x v="0"/>
    <m/>
    <m/>
    <m/>
    <m/>
    <s v="Normal"/>
  </r>
  <r>
    <x v="13"/>
    <s v="Green"/>
    <s v="None"/>
    <s v="P517287"/>
    <s v="CITYWIDE"/>
    <s v="B50001992"/>
    <s v="Various Water Tools"/>
    <s v="HD Supply Waterworks"/>
    <x v="68"/>
    <n v="0"/>
    <m/>
    <d v="2012-04-25T00:00:00.000"/>
    <d v="2012-06-13T00:00:00.000"/>
    <d v="2013-06-12T00:00:00.000"/>
    <n v="2013"/>
    <n v="6"/>
    <x v="8"/>
    <x v="3"/>
    <x v="0"/>
    <x v="0"/>
    <m/>
    <m/>
    <m/>
    <m/>
    <s v="Normal"/>
  </r>
  <r>
    <x v="13"/>
    <s v="Green"/>
    <s v="None"/>
    <s v="P517182"/>
    <s v="CITYWIDE"/>
    <s v="B50001898"/>
    <s v="Debris Cleanup in Middle Branch, Canton and Fells Point"/>
    <s v="Environmental Quality Resources, LLC"/>
    <x v="506"/>
    <n v="0"/>
    <m/>
    <d v="2012-04-04T00:00:00.000"/>
    <d v="2012-06-13T00:00:00.000"/>
    <d v="2013-06-12T00:00:00.000"/>
    <n v="2013"/>
    <n v="6"/>
    <x v="8"/>
    <x v="28"/>
    <x v="0"/>
    <x v="0"/>
    <m/>
    <m/>
    <m/>
    <m/>
    <s v="Normal"/>
  </r>
  <r>
    <x v="13"/>
    <s v="Green"/>
    <s v="None"/>
    <s v="P514167"/>
    <s v="DPW"/>
    <s v="B50001403"/>
    <s v="Various Waterworks Repair Parts "/>
    <s v="HD Supply, Inc. (1ST CALL)"/>
    <x v="507"/>
    <n v="0"/>
    <m/>
    <d v="2012-04-25T00:00:00.000"/>
    <d v="2012-07-01T00:00:00.000"/>
    <d v="2013-06-30T00:00:00.000"/>
    <n v="2013"/>
    <n v="6"/>
    <x v="8"/>
    <x v="1"/>
    <x v="0"/>
    <x v="0"/>
    <m/>
    <m/>
    <s v="Yes"/>
    <m/>
    <s v="Special"/>
  </r>
  <r>
    <x v="13"/>
    <s v="Green"/>
    <s v="None"/>
    <s v="P514168"/>
    <s v="DPW"/>
    <s v="B50001403"/>
    <s v="Various Waterworks Repair Parts "/>
    <s v="L/B Water Service, Inc. (2ND CALL)"/>
    <x v="508"/>
    <n v="0"/>
    <m/>
    <d v="2012-04-25T00:00:00.000"/>
    <d v="2012-07-01T00:00:00.000"/>
    <d v="2013-06-30T00:00:00.000"/>
    <n v="2013"/>
    <n v="6"/>
    <x v="8"/>
    <x v="1"/>
    <x v="0"/>
    <x v="0"/>
    <m/>
    <m/>
    <s v="Yes"/>
    <m/>
    <s v="Special"/>
  </r>
  <r>
    <x v="13"/>
    <s v="Green"/>
    <s v="None"/>
    <s v="P502817"/>
    <s v="FLEET"/>
    <s v="08000"/>
    <s v="Automated Fuel System Maintenance. Agreement "/>
    <s v="E.J. Ward, Inc."/>
    <x v="509"/>
    <n v="0"/>
    <m/>
    <d v="2012-04-04T00:00:00.000"/>
    <d v="2012-07-01T00:00:00.000"/>
    <d v="2013-06-30T00:00:00.000"/>
    <n v="2013"/>
    <n v="6"/>
    <x v="8"/>
    <x v="0"/>
    <x v="0"/>
    <x v="0"/>
    <m/>
    <m/>
    <m/>
    <m/>
    <s v="Normal"/>
  </r>
  <r>
    <x v="13"/>
    <s v="Green"/>
    <s v="None"/>
    <s v="P508652"/>
    <s v="DPW -WWW"/>
    <s v="B50001084"/>
    <s v="Hersey Meter Repair Parts "/>
    <s v="Hersey Meters Company, LLC"/>
    <x v="510"/>
    <n v="0"/>
    <m/>
    <d v="2011-04-13T00:00:00.000"/>
    <d v="2011-07-01T00:00:00.000"/>
    <d v="2013-06-30T00:00:00.000"/>
    <n v="2013"/>
    <n v="6"/>
    <x v="8"/>
    <x v="0"/>
    <x v="0"/>
    <x v="0"/>
    <s v="DELETE WHEN EXPIRES "/>
    <m/>
    <m/>
    <m/>
    <s v="Normal"/>
  </r>
  <r>
    <x v="13"/>
    <s v="Green"/>
    <s v="None"/>
    <s v="P514560"/>
    <s v="DPW"/>
    <s v="B50001499"/>
    <s v="Respirators, Replacement Parts and Fit Test Service "/>
    <s v="Safeware, Inc."/>
    <x v="511"/>
    <n v="0"/>
    <m/>
    <d v="2012-04-25T00:00:00.000"/>
    <d v="2012-07-07T00:00:00.000"/>
    <d v="2013-07-06T00:00:00.000"/>
    <n v="2013"/>
    <n v="7"/>
    <x v="9"/>
    <x v="1"/>
    <x v="0"/>
    <x v="0"/>
    <m/>
    <m/>
    <m/>
    <m/>
    <s v="Normal"/>
  </r>
  <r>
    <x v="13"/>
    <s v="Green"/>
    <s v="None"/>
    <s v="P513929"/>
    <s v="DPW"/>
    <s v="B50001500"/>
    <s v="Materials used for Signs, Banners, Posters, Etc. "/>
    <s v="Tyrrelltech, Inc."/>
    <x v="512"/>
    <n v="0"/>
    <m/>
    <d v="2012-04-25T00:00:00.000"/>
    <d v="2012-07-14T00:00:00.000"/>
    <d v="2013-07-13T00:00:00.000"/>
    <n v="2013"/>
    <n v="7"/>
    <x v="9"/>
    <x v="1"/>
    <x v="0"/>
    <x v="0"/>
    <m/>
    <m/>
    <m/>
    <m/>
    <s v="Normal"/>
  </r>
  <r>
    <x v="13"/>
    <s v="Green"/>
    <s v="None"/>
    <s v="P513918"/>
    <s v="DOT"/>
    <s v="08000"/>
    <s v="Maintenance and Enhancements for IVIC Software "/>
    <s v="Excalibur Computer Systems and Software"/>
    <x v="513"/>
    <n v="0"/>
    <m/>
    <d v="2012-04-25T00:00:00.000"/>
    <d v="2012-07-15T00:00:00.000"/>
    <d v="2013-07-14T00:00:00.000"/>
    <n v="2013"/>
    <n v="7"/>
    <x v="9"/>
    <x v="0"/>
    <x v="0"/>
    <x v="0"/>
    <m/>
    <m/>
    <m/>
    <m/>
    <s v="Normal"/>
  </r>
  <r>
    <x v="13"/>
    <s v="Green"/>
    <s v="None"/>
    <s v="Various"/>
    <s v="CITYWIDE"/>
    <s v="B50001058"/>
    <s v="Various Hoses and Accessories "/>
    <s v="Tipco Technologies, Inc."/>
    <x v="29"/>
    <n v="0"/>
    <m/>
    <d v="2012-04-25T00:00:00.000"/>
    <d v="2012-07-17T00:00:00.000"/>
    <d v="2013-07-16T00:00:00.000"/>
    <n v="2013"/>
    <n v="7"/>
    <x v="9"/>
    <x v="3"/>
    <x v="0"/>
    <x v="0"/>
    <m/>
    <m/>
    <m/>
    <m/>
    <s v="Normal"/>
  </r>
  <r>
    <x v="13"/>
    <s v="Green"/>
    <s v="None"/>
    <s v="P517666"/>
    <s v="DPW"/>
    <s v="08000"/>
    <s v="Video Pipeline Inspections System Parts &amp; Service"/>
    <s v="R.S. Technical Services, Inc."/>
    <x v="68"/>
    <n v="0"/>
    <m/>
    <d v="2012-04-11T00:00:00.000"/>
    <d v="2012-07-29T00:00:00.000"/>
    <d v="2013-07-28T00:00:00.000"/>
    <n v="2013"/>
    <n v="7"/>
    <x v="9"/>
    <x v="0"/>
    <x v="0"/>
    <x v="0"/>
    <m/>
    <m/>
    <m/>
    <m/>
    <s v="Normal"/>
  </r>
  <r>
    <x v="13"/>
    <s v="Green"/>
    <s v="None"/>
    <s v="P501266"/>
    <s v="DPW"/>
    <s v="06000"/>
    <s v="Water Meter Box Lids "/>
    <s v="H.D. Supply Waterworks"/>
    <x v="48"/>
    <n v="0"/>
    <m/>
    <d v="2012-12-12T00:00:00.000"/>
    <d v="2013-01-01T00:00:00.000"/>
    <d v="2013-07-31T00:00:00.000"/>
    <n v="2013"/>
    <n v="7"/>
    <x v="9"/>
    <x v="0"/>
    <x v="0"/>
    <x v="0"/>
    <m/>
    <m/>
    <m/>
    <m/>
    <s v="Normal"/>
  </r>
  <r>
    <x v="13"/>
    <s v="Green"/>
    <s v="None"/>
    <s v="P509398"/>
    <s v="FLEET"/>
    <s v="B50001083"/>
    <s v="Gasoline and Diesel Fuel "/>
    <s v="PAPCO, Inc."/>
    <x v="514"/>
    <n v="0"/>
    <m/>
    <d v="2012-06-06T00:00:00.000"/>
    <d v="2012-08-01T00:00:00.000"/>
    <d v="2013-07-31T00:00:00.000"/>
    <n v="2013"/>
    <n v="7"/>
    <x v="9"/>
    <x v="3"/>
    <x v="16"/>
    <x v="0"/>
    <m/>
    <m/>
    <m/>
    <s v="Yes - Invoice before PO Process"/>
    <s v="Special"/>
  </r>
  <r>
    <x v="13"/>
    <s v="Green"/>
    <s v="None"/>
    <s v="P517926"/>
    <s v="DPW"/>
    <s v="08000"/>
    <s v="Skalar Consumable Parts"/>
    <s v="Skalar, Inc."/>
    <x v="515"/>
    <n v="0"/>
    <m/>
    <d v="2012-07-11T00:00:00.000"/>
    <d v="2012-08-18T00:00:00.000"/>
    <d v="2013-08-17T00:00:00.000"/>
    <n v="2013"/>
    <n v="8"/>
    <x v="10"/>
    <x v="3"/>
    <x v="0"/>
    <x v="0"/>
    <m/>
    <m/>
    <m/>
    <m/>
    <s v="Normal"/>
  </r>
  <r>
    <x v="13"/>
    <s v="Green"/>
    <s v="None"/>
    <s v="P518004"/>
    <s v="DPW"/>
    <s v="B50002087"/>
    <s v="Sewer Bricks"/>
    <s v="Belair Road Supply Co."/>
    <x v="516"/>
    <n v="0"/>
    <m/>
    <d v="2012-12-05T00:00:00.000"/>
    <d v="2012-08-25T00:00:00.000"/>
    <d v="2013-08-24T00:00:00.000"/>
    <n v="2013"/>
    <n v="8"/>
    <x v="10"/>
    <x v="3"/>
    <x v="0"/>
    <x v="0"/>
    <m/>
    <m/>
    <m/>
    <m/>
    <s v="Normal"/>
  </r>
  <r>
    <x v="13"/>
    <s v="Green"/>
    <s v="None"/>
    <s v="P514906"/>
    <s v="DPW"/>
    <s v="B50001543"/>
    <s v="Automated Titration System and Accessories "/>
    <s v="Mettler-Toledo, inc."/>
    <x v="517"/>
    <n v="0"/>
    <m/>
    <d v="2012-06-13T00:00:00.000"/>
    <d v="2012-08-31T00:00:00.000"/>
    <d v="2013-08-30T00:00:00.000"/>
    <n v="2013"/>
    <n v="8"/>
    <x v="10"/>
    <x v="3"/>
    <x v="0"/>
    <x v="0"/>
    <m/>
    <m/>
    <m/>
    <m/>
    <s v="Normal"/>
  </r>
  <r>
    <x v="13"/>
    <s v="Green"/>
    <s v="None"/>
    <s v="P517997"/>
    <s v="DPW"/>
    <s v="08000"/>
    <s v="Idexx Products for Patapsco Lab"/>
    <s v="Idexx Distribution inc."/>
    <x v="518"/>
    <n v="0"/>
    <m/>
    <d v="2012-06-13T00:00:00.000"/>
    <d v="2012-09-01T00:00:00.000"/>
    <d v="2013-08-31T00:00:00.000"/>
    <n v="2013"/>
    <n v="8"/>
    <x v="10"/>
    <x v="3"/>
    <x v="0"/>
    <x v="0"/>
    <m/>
    <m/>
    <m/>
    <m/>
    <s v="Normal"/>
  </r>
  <r>
    <x v="13"/>
    <s v="Green"/>
    <s v="None"/>
    <s v="P521295"/>
    <s v="DPW"/>
    <s v="B50002447"/>
    <s v="Poly Vinyl Chloride (PVC) Pipe and Fittings - First Call"/>
    <s v="Ferguson Enterprises, Inc."/>
    <x v="101"/>
    <n v="0"/>
    <m/>
    <d v="2012-08-22T00:00:00.000"/>
    <d v="2012-09-09T00:00:00.000"/>
    <d v="2013-09-08T00:00:00.000"/>
    <n v="2013"/>
    <n v="9"/>
    <x v="11"/>
    <x v="1"/>
    <x v="0"/>
    <x v="0"/>
    <m/>
    <s v="Yes"/>
    <s v="Yes"/>
    <m/>
    <s v="Special"/>
  </r>
  <r>
    <x v="13"/>
    <s v="Green"/>
    <s v="None"/>
    <s v="P521924"/>
    <s v="DPW"/>
    <s v="B50000605"/>
    <s v="Poly Vinyl Chloride(PVC) Pipe and Fittings - Second Call"/>
    <s v="HD Supply Waterworks Ltd"/>
    <x v="101"/>
    <n v="0"/>
    <m/>
    <d v="2012-08-22T00:00:00.000"/>
    <d v="2012-09-09T00:00:00.000"/>
    <d v="2013-09-08T00:00:00.000"/>
    <n v="2013"/>
    <n v="9"/>
    <x v="11"/>
    <x v="1"/>
    <x v="0"/>
    <x v="0"/>
    <m/>
    <s v="Yes"/>
    <s v="Yes"/>
    <m/>
    <s v="Special"/>
  </r>
  <r>
    <x v="13"/>
    <s v="Green"/>
    <s v="None"/>
    <s v="P517931"/>
    <s v="DPW"/>
    <s v="08000"/>
    <s v="Various Idexx Products"/>
    <s v="IDEXX Laboratories, Inc."/>
    <x v="519"/>
    <n v="0"/>
    <m/>
    <d v="2012-06-13T00:00:00.000"/>
    <d v="2012-09-09T00:00:00.000"/>
    <d v="2013-09-08T00:00:00.000"/>
    <n v="2013"/>
    <n v="9"/>
    <x v="11"/>
    <x v="3"/>
    <x v="0"/>
    <x v="0"/>
    <m/>
    <m/>
    <m/>
    <m/>
    <s v="Normal"/>
  </r>
  <r>
    <x v="13"/>
    <s v="Green"/>
    <s v="None"/>
    <s v="P521318"/>
    <s v="DPW"/>
    <s v="B50002587"/>
    <s v="Various Chains, Wires and ropes"/>
    <s v="The Indusco Group, Inc."/>
    <x v="445"/>
    <n v="0"/>
    <m/>
    <s v="-"/>
    <d v="2012-09-13T00:00:00.000"/>
    <d v="2013-09-12T00:00:00.000"/>
    <n v="2013"/>
    <n v="9"/>
    <x v="11"/>
    <x v="1"/>
    <x v="0"/>
    <x v="0"/>
    <m/>
    <m/>
    <m/>
    <m/>
    <s v="Normal"/>
  </r>
  <r>
    <x v="13"/>
    <s v="Green"/>
    <s v="None"/>
    <s v="P509834"/>
    <s v="DPW"/>
    <s v="B50000563"/>
    <s v="Fireline Water Meters"/>
    <s v="Hersey Meters Company, LLC"/>
    <x v="520"/>
    <n v="0"/>
    <m/>
    <d v="2012-03-07T00:00:00.000"/>
    <d v="2011-09-14T00:00:00.000"/>
    <d v="2013-09-13T00:00:00.000"/>
    <n v="2013"/>
    <n v="9"/>
    <x v="11"/>
    <x v="0"/>
    <x v="0"/>
    <x v="0"/>
    <m/>
    <m/>
    <m/>
    <m/>
    <s v="Normal"/>
  </r>
  <r>
    <x v="13"/>
    <s v="Green"/>
    <s v="None"/>
    <s v="P521522"/>
    <s v="DPW"/>
    <s v="07000"/>
    <s v="Dionex Supplies"/>
    <s v="Thermo Fisher Scientific, Inc d/b/a Dionex Corp."/>
    <x v="521"/>
    <n v="0"/>
    <m/>
    <s v="-"/>
    <d v="2012-09-29T00:00:00.000"/>
    <d v="2013-09-28T00:00:00.000"/>
    <n v="2013"/>
    <n v="9"/>
    <x v="11"/>
    <x v="1"/>
    <x v="0"/>
    <x v="0"/>
    <m/>
    <m/>
    <m/>
    <m/>
    <s v="Normal"/>
  </r>
  <r>
    <x v="13"/>
    <s v="Green"/>
    <s v="None"/>
    <s v="P510350"/>
    <s v="DPW"/>
    <s v="B50001177"/>
    <s v="Sewage Pumping &amp; Disposal"/>
    <s v="Good Shepard Septic Services, Inc."/>
    <x v="522"/>
    <n v="0"/>
    <m/>
    <d v="2012-08-22T00:00:00.000"/>
    <d v="2012-09-30T00:00:00.000"/>
    <d v="2013-09-29T00:00:00.000"/>
    <n v="2013"/>
    <n v="9"/>
    <x v="11"/>
    <x v="3"/>
    <x v="0"/>
    <x v="0"/>
    <m/>
    <m/>
    <m/>
    <m/>
    <s v="Normal"/>
  </r>
  <r>
    <x v="13"/>
    <s v="Green"/>
    <s v="None"/>
    <m/>
    <s v="DPW"/>
    <s v="B50002649"/>
    <s v="Food Service and Catering"/>
    <s v="Charm City Catering"/>
    <x v="123"/>
    <n v="0"/>
    <m/>
    <s v="-"/>
    <d v="2012-10-15T00:00:00.000"/>
    <d v="2013-10-14T00:00:00.000"/>
    <n v="2013"/>
    <n v="10"/>
    <x v="12"/>
    <x v="0"/>
    <x v="0"/>
    <x v="0"/>
    <m/>
    <m/>
    <m/>
    <m/>
    <s v="Normal"/>
  </r>
  <r>
    <x v="13"/>
    <s v="Green"/>
    <s v="None"/>
    <s v="P514854"/>
    <s v="DPW"/>
    <s v="B50001595"/>
    <s v="Provide Large Water Meter Testing, Repair and Replacement "/>
    <s v="Vanguard Utility Service, Inc."/>
    <x v="523"/>
    <n v="0"/>
    <m/>
    <d v="2012-08-29T00:00:00.000"/>
    <d v="2012-10-16T00:00:00.000"/>
    <d v="2013-10-15T00:00:00.000"/>
    <n v="2013"/>
    <n v="10"/>
    <x v="12"/>
    <x v="1"/>
    <x v="0"/>
    <x v="0"/>
    <m/>
    <m/>
    <m/>
    <m/>
    <s v="Normal"/>
  </r>
  <r>
    <x v="13"/>
    <s v="Green"/>
    <s v="None"/>
    <m/>
    <s v="DPW"/>
    <s v="B50002469"/>
    <s v="Solar Power Trash Receptacles"/>
    <s v="Waste Management of Maryland, Inc"/>
    <x v="524"/>
    <n v="0"/>
    <m/>
    <d v="2012-10-10T00:00:00.000"/>
    <d v="2012-10-31T00:00:00.000"/>
    <d v="2013-10-30T00:00:00.000"/>
    <n v="2013"/>
    <n v="10"/>
    <x v="12"/>
    <x v="2"/>
    <x v="0"/>
    <x v="0"/>
    <m/>
    <m/>
    <m/>
    <m/>
    <s v="Normal"/>
  </r>
  <r>
    <x v="13"/>
    <s v="Green"/>
    <s v="None"/>
    <s v="P515312"/>
    <s v="DPW"/>
    <s v="08000"/>
    <s v="Rotork Valve Actuator Parts "/>
    <s v="Rotork Controls, Inc."/>
    <x v="68"/>
    <n v="0"/>
    <m/>
    <d v="2012-09-19T00:00:00.000"/>
    <d v="2012-11-08T00:00:00.000"/>
    <d v="2013-11-07T00:00:00.000"/>
    <n v="2013"/>
    <n v="11"/>
    <x v="28"/>
    <x v="0"/>
    <x v="0"/>
    <x v="0"/>
    <m/>
    <m/>
    <m/>
    <m/>
    <s v="Normal"/>
  </r>
  <r>
    <x v="13"/>
    <s v="Green"/>
    <s v="None"/>
    <s v="P515310"/>
    <s v="DPW"/>
    <s v="08000"/>
    <s v="Yeoman's Pump Parts"/>
    <s v="Shafer, Troxell &amp; Howe"/>
    <x v="434"/>
    <n v="0"/>
    <m/>
    <d v="2012-09-26T00:00:00.000"/>
    <d v="2012-11-08T00:00:00.000"/>
    <d v="2013-11-07T00:00:00.000"/>
    <n v="2013"/>
    <n v="11"/>
    <x v="28"/>
    <x v="0"/>
    <x v="0"/>
    <x v="0"/>
    <m/>
    <m/>
    <m/>
    <m/>
    <s v="Normal"/>
  </r>
  <r>
    <x v="13"/>
    <s v="Green"/>
    <s v="None"/>
    <s v="P518619"/>
    <s v="DPW"/>
    <s v="B50002186"/>
    <s v="Roadway Valve Boxes"/>
    <s v="L/B Water Services, Inc."/>
    <x v="525"/>
    <n v="0"/>
    <m/>
    <d v="2012-09-19T00:00:00.000"/>
    <d v="2012-11-09T00:00:00.000"/>
    <d v="2013-11-08T00:00:00.000"/>
    <n v="2013"/>
    <n v="11"/>
    <x v="28"/>
    <x v="3"/>
    <x v="0"/>
    <x v="0"/>
    <m/>
    <m/>
    <m/>
    <m/>
    <s v="Normal"/>
  </r>
  <r>
    <x v="13"/>
    <s v="Green"/>
    <s v="None"/>
    <s v="P515361"/>
    <s v="DPW"/>
    <s v="08000"/>
    <s v="Sligo Pump Parts "/>
    <s v="Sligo Systems"/>
    <x v="526"/>
    <n v="0"/>
    <m/>
    <d v="2012-09-19T00:00:00.000"/>
    <d v="2012-11-15T00:00:00.000"/>
    <d v="2013-11-14T00:00:00.000"/>
    <n v="2013"/>
    <n v="11"/>
    <x v="28"/>
    <x v="0"/>
    <x v="0"/>
    <x v="0"/>
    <m/>
    <m/>
    <m/>
    <m/>
    <s v="Normal"/>
  </r>
  <r>
    <x v="13"/>
    <s v="Green"/>
    <s v="None"/>
    <s v="P515364"/>
    <s v="DPW"/>
    <s v="08000"/>
    <s v="Wemco Pump Parts "/>
    <s v="Weir Specialty Pumps"/>
    <x v="253"/>
    <n v="0"/>
    <m/>
    <d v="2012-12-12T00:00:00.000"/>
    <d v="2012-11-15T00:00:00.000"/>
    <d v="2013-11-14T00:00:00.000"/>
    <n v="2013"/>
    <n v="11"/>
    <x v="28"/>
    <x v="0"/>
    <x v="0"/>
    <x v="0"/>
    <m/>
    <m/>
    <m/>
    <m/>
    <s v="Normal"/>
  </r>
  <r>
    <x v="13"/>
    <s v="Green"/>
    <s v="None"/>
    <s v="P518326"/>
    <s v="DPW"/>
    <s v="B50002128"/>
    <s v="CI Fittings, Flanged Tees and Elbows"/>
    <s v="HD Supply"/>
    <x v="65"/>
    <n v="0"/>
    <m/>
    <s v="-"/>
    <d v="2012-11-16T00:00:00.000"/>
    <d v="2013-11-15T00:00:00.000"/>
    <n v="2013"/>
    <n v="11"/>
    <x v="28"/>
    <x v="3"/>
    <x v="0"/>
    <x v="0"/>
    <m/>
    <m/>
    <m/>
    <m/>
    <s v="Normal"/>
  </r>
  <r>
    <x v="13"/>
    <s v="Green"/>
    <s v="None"/>
    <s v="P518766"/>
    <s v="DPW"/>
    <s v="B50002187"/>
    <s v="Water Supply Repair Tools"/>
    <s v="HD Supply, Inc."/>
    <x v="322"/>
    <n v="0"/>
    <m/>
    <d v="2012-09-26T00:00:00.000"/>
    <d v="2012-11-17T00:00:00.000"/>
    <d v="2013-11-16T00:00:00.000"/>
    <n v="2013"/>
    <n v="11"/>
    <x v="28"/>
    <x v="3"/>
    <x v="0"/>
    <x v="0"/>
    <m/>
    <m/>
    <m/>
    <m/>
    <s v="Normal"/>
  </r>
  <r>
    <x v="13"/>
    <s v="Green"/>
    <s v="None"/>
    <s v="P518755"/>
    <s v="DPW"/>
    <s v="B50002162"/>
    <s v="Railroad Spikes "/>
    <s v="Fastenal Company"/>
    <x v="68"/>
    <n v="0"/>
    <m/>
    <d v="2012-09-19T00:00:00.000"/>
    <d v="2012-11-17T00:00:00.000"/>
    <d v="2013-11-16T00:00:00.000"/>
    <n v="2013"/>
    <n v="11"/>
    <x v="28"/>
    <x v="3"/>
    <x v="0"/>
    <x v="0"/>
    <m/>
    <m/>
    <m/>
    <m/>
    <s v="Normal"/>
  </r>
  <r>
    <x v="13"/>
    <s v="Green"/>
    <s v="None"/>
    <s v="P515257"/>
    <s v="DPW"/>
    <s v="B50001196"/>
    <s v="Preventative Maintenance for Truck Scales "/>
    <s v="Advance Scale of Maryland"/>
    <x v="67"/>
    <n v="0"/>
    <m/>
    <s v="-"/>
    <d v="2012-11-18T00:00:00.000"/>
    <d v="2013-11-17T00:00:00.000"/>
    <n v="2013"/>
    <n v="11"/>
    <x v="28"/>
    <x v="3"/>
    <x v="0"/>
    <x v="0"/>
    <m/>
    <m/>
    <m/>
    <m/>
    <s v="Normal"/>
  </r>
  <r>
    <x v="13"/>
    <s v="Green"/>
    <s v="None"/>
    <s v="P515579"/>
    <s v="DPW"/>
    <s v="08000"/>
    <s v="Chesterton Mechanical Seals"/>
    <s v="Ferguson Enterprises, Inc. d/b/a Frischkorn Inc."/>
    <x v="29"/>
    <n v="0"/>
    <m/>
    <d v="2013-01-09T00:00:00.000"/>
    <d v="2010-11-24T00:00:00.000"/>
    <d v="2013-11-23T00:00:00.000"/>
    <n v="2013"/>
    <n v="11"/>
    <x v="28"/>
    <x v="11"/>
    <x v="0"/>
    <x v="0"/>
    <m/>
    <m/>
    <m/>
    <m/>
    <s v="Normal"/>
  </r>
  <r>
    <x v="13"/>
    <s v="Green"/>
    <s v="None"/>
    <s v="P515578"/>
    <s v="DPW"/>
    <s v="08000"/>
    <s v="CUES Camera Repair "/>
    <s v="Atlantic Machinery, inc"/>
    <x v="288"/>
    <n v="0"/>
    <m/>
    <d v="2012-09-26T00:00:00.000"/>
    <d v="2012-11-30T00:00:00.000"/>
    <d v="2013-11-29T00:00:00.000"/>
    <n v="2013"/>
    <n v="11"/>
    <x v="28"/>
    <x v="0"/>
    <x v="0"/>
    <x v="0"/>
    <m/>
    <m/>
    <m/>
    <m/>
    <s v="Normal"/>
  </r>
  <r>
    <x v="13"/>
    <s v="Green"/>
    <s v="None"/>
    <s v="P521585"/>
    <s v="DPW"/>
    <s v="B5002632"/>
    <s v="Cryptosporidium/Giardia Tests"/>
    <s v="Analytical Services, Inc."/>
    <x v="527"/>
    <n v="0"/>
    <m/>
    <s v="-"/>
    <d v="2012-12-01T00:00:00.000"/>
    <d v="2013-11-30T00:00:00.000"/>
    <n v="2013"/>
    <n v="11"/>
    <x v="28"/>
    <x v="2"/>
    <x v="0"/>
    <x v="0"/>
    <m/>
    <m/>
    <m/>
    <m/>
    <s v="Normal"/>
  </r>
  <r>
    <x v="13"/>
    <s v="Green"/>
    <s v="None"/>
    <s v="P521753"/>
    <s v="DPW"/>
    <s v="B50002634"/>
    <s v="Repair of Air Operated Tools"/>
    <s v="Zenmar Power Tool &amp; Hoist Systems"/>
    <x v="68"/>
    <n v="0"/>
    <m/>
    <d v="2012-10-17T00:00:00.000"/>
    <d v="2012-12-01T00:00:00.000"/>
    <d v="2013-11-30T00:00:00.000"/>
    <n v="2013"/>
    <n v="11"/>
    <x v="28"/>
    <x v="2"/>
    <x v="0"/>
    <x v="0"/>
    <m/>
    <m/>
    <m/>
    <m/>
    <s v="Normal"/>
  </r>
  <r>
    <x v="13"/>
    <s v="Green"/>
    <s v="None"/>
    <s v="P506064"/>
    <s v="FLEET"/>
    <s v="B50000822"/>
    <s v="Automotive Batteries   "/>
    <s v="Best Battery"/>
    <x v="50"/>
    <n v="0"/>
    <m/>
    <d v="2012-09-19T00:00:00.000"/>
    <d v="2012-12-01T00:00:00.000"/>
    <d v="2013-11-30T00:00:00.000"/>
    <n v="2013"/>
    <n v="11"/>
    <x v="28"/>
    <x v="0"/>
    <x v="0"/>
    <x v="0"/>
    <m/>
    <s v="Yes"/>
    <s v="Yes"/>
    <m/>
    <s v="Special"/>
  </r>
  <r>
    <x v="13"/>
    <s v="Green"/>
    <s v="None"/>
    <s v="P506066"/>
    <s v="FLEET"/>
    <s v="B50000822"/>
    <s v="Automotive Batteries   "/>
    <s v="Harris Battery Co., Inc."/>
    <x v="48"/>
    <n v="0"/>
    <m/>
    <d v="2012-09-19T00:00:00.000"/>
    <d v="2012-12-01T00:00:00.000"/>
    <d v="2013-11-30T00:00:00.000"/>
    <n v="2013"/>
    <n v="11"/>
    <x v="28"/>
    <x v="0"/>
    <x v="0"/>
    <x v="0"/>
    <m/>
    <s v="Yes"/>
    <s v="Yes"/>
    <m/>
    <s v="Special"/>
  </r>
  <r>
    <x v="13"/>
    <s v="Green"/>
    <s v="None"/>
    <s v="P506065"/>
    <s v="FLEET"/>
    <s v="B50000822"/>
    <s v="Automotive Batteries   "/>
    <s v="DD&amp;M, Inc."/>
    <x v="32"/>
    <n v="0"/>
    <m/>
    <d v="2012-09-19T00:00:00.000"/>
    <d v="2012-12-01T00:00:00.000"/>
    <d v="2013-11-30T00:00:00.000"/>
    <n v="2013"/>
    <n v="11"/>
    <x v="28"/>
    <x v="0"/>
    <x v="0"/>
    <x v="0"/>
    <m/>
    <s v="Yes"/>
    <s v="Yes"/>
    <m/>
    <s v="Special"/>
  </r>
  <r>
    <x v="13"/>
    <s v="Green"/>
    <s v="None"/>
    <s v="P505605"/>
    <s v="DPW"/>
    <s v="B50000839"/>
    <s v="Analytical Services for Wastewater  "/>
    <s v="Martel Laboratories"/>
    <x v="528"/>
    <n v="0"/>
    <m/>
    <d v="2012-08-29T00:00:00.000"/>
    <d v="2012-12-02T00:00:00.000"/>
    <d v="2013-12-01T00:00:00.000"/>
    <n v="2013"/>
    <n v="12"/>
    <x v="13"/>
    <x v="0"/>
    <x v="0"/>
    <x v="0"/>
    <m/>
    <m/>
    <m/>
    <m/>
    <s v="Normal"/>
  </r>
  <r>
    <x v="13"/>
    <s v="Green"/>
    <s v="None"/>
    <s v="P505769"/>
    <s v="DOT"/>
    <s v="B50000723"/>
    <s v="Exmark Lawn Mower OEM Parts &amp; Service "/>
    <s v="Hickory International"/>
    <x v="288"/>
    <n v="0"/>
    <m/>
    <d v="2012-11-14T00:00:00.000"/>
    <d v="2012-12-10T00:00:00.000"/>
    <d v="2013-12-09T00:00:00.000"/>
    <n v="2013"/>
    <n v="12"/>
    <x v="13"/>
    <x v="0"/>
    <x v="0"/>
    <x v="0"/>
    <m/>
    <m/>
    <m/>
    <m/>
    <s v="Normal"/>
  </r>
  <r>
    <x v="13"/>
    <s v="Green"/>
    <s v="None"/>
    <s v="P505770"/>
    <s v="DOT"/>
    <s v="B50000723"/>
    <s v="Exmark Lawn Mower OEM Parts &amp; Service "/>
    <s v="Liberty Discount Lawn Equipment"/>
    <x v="529"/>
    <n v="0"/>
    <m/>
    <d v="2012-11-14T00:00:00.000"/>
    <d v="2012-12-10T00:00:00.000"/>
    <d v="2013-12-09T00:00:00.000"/>
    <n v="2013"/>
    <n v="12"/>
    <x v="13"/>
    <x v="0"/>
    <x v="0"/>
    <x v="0"/>
    <m/>
    <m/>
    <m/>
    <m/>
    <s v="Normal"/>
  </r>
  <r>
    <x v="13"/>
    <s v="Green"/>
    <s v="None"/>
    <s v="P518870"/>
    <s v="DPW"/>
    <s v="B50002229"/>
    <s v="Uniform Cleaning and Alteration Services"/>
    <s v="Chesapeake Uniform Services"/>
    <x v="530"/>
    <n v="0"/>
    <m/>
    <s v="-"/>
    <d v="2011-12-21T00:00:00.000"/>
    <d v="2013-12-20T00:00:00.000"/>
    <n v="2013"/>
    <n v="12"/>
    <x v="13"/>
    <x v="11"/>
    <x v="0"/>
    <x v="0"/>
    <m/>
    <m/>
    <m/>
    <m/>
    <s v="Normal"/>
  </r>
  <r>
    <x v="13"/>
    <s v="Green"/>
    <s v="None"/>
    <s v="P515661"/>
    <s v="DPW"/>
    <s v="B50001734"/>
    <s v="Spill Containment Boom "/>
    <s v="Texas Boom Company, Inc."/>
    <x v="531"/>
    <n v="0"/>
    <m/>
    <d v="2012-11-14T00:00:00.000"/>
    <d v="2012-12-28T00:00:00.000"/>
    <d v="2013-12-27T00:00:00.000"/>
    <n v="2013"/>
    <n v="12"/>
    <x v="13"/>
    <x v="0"/>
    <x v="0"/>
    <x v="0"/>
    <m/>
    <m/>
    <m/>
    <m/>
    <s v="Normal"/>
  </r>
  <r>
    <x v="13"/>
    <s v="Green"/>
    <s v="Green"/>
    <s v="P506527"/>
    <s v="DPW"/>
    <s v="B50000861"/>
    <s v="Pea Gravel  "/>
    <s v="Patuxent Materials, Inc."/>
    <x v="532"/>
    <n v="0"/>
    <m/>
    <d v="2012-10-03T00:00:00.000"/>
    <d v="2013-01-02T00:00:00.000"/>
    <d v="2014-01-01T00:00:00.000"/>
    <n v="2014"/>
    <n v="1"/>
    <x v="14"/>
    <x v="0"/>
    <x v="0"/>
    <x v="0"/>
    <m/>
    <m/>
    <m/>
    <m/>
    <s v="Normal"/>
  </r>
  <r>
    <x v="13"/>
    <s v="Green"/>
    <s v="None"/>
    <s v="P519036"/>
    <s v="DPW"/>
    <s v="08000"/>
    <s v="Jet Power II Grease (Liquefying Products)"/>
    <s v="Duke's Sale &amp; Service"/>
    <x v="66"/>
    <n v="0"/>
    <m/>
    <d v="2012-10-24T00:00:00.000"/>
    <d v="2013-01-11T00:00:00.000"/>
    <d v="2014-01-10T00:00:00.000"/>
    <n v="2014"/>
    <n v="1"/>
    <x v="14"/>
    <x v="3"/>
    <x v="0"/>
    <x v="0"/>
    <m/>
    <m/>
    <m/>
    <m/>
    <s v="Normal"/>
  </r>
  <r>
    <x v="13"/>
    <s v="Green"/>
    <s v="Green"/>
    <s v="P507164"/>
    <s v="DPW"/>
    <s v="B50000862"/>
    <s v="Couplings"/>
    <s v="Smith-Blair, Inc."/>
    <x v="2"/>
    <n v="0"/>
    <m/>
    <d v="2012-11-21T00:00:00.000"/>
    <d v="2013-01-22T00:00:00.000"/>
    <d v="2014-01-21T00:00:00.000"/>
    <n v="2014"/>
    <n v="1"/>
    <x v="14"/>
    <x v="0"/>
    <x v="0"/>
    <x v="0"/>
    <m/>
    <m/>
    <m/>
    <m/>
    <s v="Normal"/>
  </r>
  <r>
    <x v="13"/>
    <s v="Green"/>
    <s v="None"/>
    <s v="P519132"/>
    <s v="DPW"/>
    <s v="B50002263"/>
    <s v="Large and Small Sectional Vault"/>
    <s v="HD Supply Waterworks, LTD"/>
    <x v="460"/>
    <n v="0"/>
    <m/>
    <s v="-"/>
    <d v="2013-01-25T00:00:00.000"/>
    <d v="2014-01-24T00:00:00.000"/>
    <n v="2014"/>
    <n v="1"/>
    <x v="14"/>
    <x v="1"/>
    <x v="0"/>
    <x v="0"/>
    <m/>
    <m/>
    <m/>
    <m/>
    <s v="Normal"/>
  </r>
  <r>
    <x v="13"/>
    <s v="Green"/>
    <s v="Green"/>
    <s v="P519117"/>
    <s v="DPW"/>
    <s v="B50002242"/>
    <s v="Inlet Heads with Galvanized Facebar"/>
    <s v="Belair Road Supply Co."/>
    <x v="68"/>
    <n v="0"/>
    <m/>
    <d v="2012-11-21T00:00:00.000"/>
    <d v="2013-01-25T00:00:00.000"/>
    <d v="2014-01-24T00:00:00.000"/>
    <n v="2014"/>
    <n v="1"/>
    <x v="14"/>
    <x v="8"/>
    <x v="0"/>
    <x v="0"/>
    <m/>
    <m/>
    <m/>
    <m/>
    <s v="Normal"/>
  </r>
  <r>
    <x v="13"/>
    <s v="Green"/>
    <s v="None"/>
    <s v="P519196"/>
    <s v="DPW"/>
    <s v="08000"/>
    <s v="Wallace &amp; Tiernan Water Technologies Parts"/>
    <s v="Environmental Service &amp; Equipment Company, Inc."/>
    <x v="15"/>
    <n v="0"/>
    <m/>
    <d v="2012-09-19T00:00:00.000"/>
    <d v="2012-01-25T00:00:00.000"/>
    <d v="2014-01-24T00:00:00.000"/>
    <n v="2014"/>
    <n v="1"/>
    <x v="14"/>
    <x v="11"/>
    <x v="0"/>
    <x v="0"/>
    <m/>
    <m/>
    <m/>
    <m/>
    <s v="Normal"/>
  </r>
  <r>
    <x v="13"/>
    <s v="Green"/>
    <s v="None"/>
    <s v="P515986"/>
    <s v="DPW"/>
    <s v="B50001789"/>
    <s v="Toxicity Testing"/>
    <s v="Coastal Bioanalysis, inc."/>
    <x v="533"/>
    <n v="0"/>
    <m/>
    <d v="2013-01-23T00:00:00.000"/>
    <d v="2013-02-09T00:00:00.000"/>
    <d v="2014-02-08T00:00:00.000"/>
    <n v="2014"/>
    <n v="2"/>
    <x v="29"/>
    <x v="0"/>
    <x v="0"/>
    <x v="0"/>
    <m/>
    <m/>
    <m/>
    <m/>
    <s v="Normal"/>
  </r>
  <r>
    <x v="13"/>
    <s v="Green"/>
    <s v="None"/>
    <s v="P516004"/>
    <s v="DPW"/>
    <s v="B50001770"/>
    <s v="Banner Supplies and Sewing"/>
    <s v="F.W. Haxel Co."/>
    <x v="534"/>
    <n v="0"/>
    <m/>
    <s v="-"/>
    <d v="2013-02-09T00:00:00.000"/>
    <d v="2014-02-08T00:00:00.000"/>
    <n v="2014"/>
    <n v="2"/>
    <x v="29"/>
    <x v="0"/>
    <x v="0"/>
    <x v="0"/>
    <m/>
    <m/>
    <m/>
    <m/>
    <s v="Normal"/>
  </r>
  <r>
    <x v="13"/>
    <s v="Green"/>
    <s v="None"/>
    <s v="P516057"/>
    <s v="DPW"/>
    <s v="B50001816"/>
    <s v="Analysis of Drinking Water "/>
    <s v="NSI Solutions, Inc."/>
    <x v="535"/>
    <n v="0"/>
    <m/>
    <d v="2013-01-23T00:00:00.000"/>
    <d v="2013-02-09T00:00:00.000"/>
    <d v="2014-02-08T00:00:00.000"/>
    <n v="2014"/>
    <n v="2"/>
    <x v="29"/>
    <x v="3"/>
    <x v="0"/>
    <x v="0"/>
    <m/>
    <m/>
    <m/>
    <m/>
    <s v="Normal"/>
  </r>
  <r>
    <x v="13"/>
    <s v="Green"/>
    <s v="None"/>
    <s v="P516258"/>
    <s v="DPW"/>
    <s v="08000"/>
    <s v="Spares and Parts for Godwin Pumps  "/>
    <s v="Xylem Dewatering Solutions, Inc. d/b/a Godwin Pumps of America"/>
    <x v="522"/>
    <n v="0"/>
    <m/>
    <d v="2013-01-23T00:00:00.000"/>
    <d v="2013-02-15T00:00:00.000"/>
    <d v="2014-02-14T00:00:00.000"/>
    <n v="2014"/>
    <n v="2"/>
    <x v="29"/>
    <x v="0"/>
    <x v="0"/>
    <x v="0"/>
    <m/>
    <m/>
    <m/>
    <m/>
    <s v="Normal"/>
  </r>
  <r>
    <x v="13"/>
    <s v="Green"/>
    <s v="None"/>
    <s v="P516177"/>
    <s v="DPW"/>
    <s v="B50001823"/>
    <s v="Sample Containers "/>
    <s v="Scientific Specialties, Inc."/>
    <x v="278"/>
    <n v="0"/>
    <m/>
    <d v="2013-01-23T00:00:00.000"/>
    <d v="2013-02-16T00:00:00.000"/>
    <d v="2014-02-14T00:00:00.000"/>
    <n v="2014"/>
    <n v="2"/>
    <x v="29"/>
    <x v="0"/>
    <x v="0"/>
    <x v="0"/>
    <m/>
    <m/>
    <m/>
    <m/>
    <s v="Normal"/>
  </r>
  <r>
    <x v="13"/>
    <s v="Green"/>
    <s v="None"/>
    <s v="P519420"/>
    <s v="DPW"/>
    <s v="08000"/>
    <s v="EDC IV Detector Check and FM3 Fireline Meters"/>
    <s v="Hersey Meters Company, LLC"/>
    <x v="536"/>
    <n v="0"/>
    <m/>
    <d v="2012-12-12T00:00:00.000"/>
    <d v="2012-02-15T00:00:00.000"/>
    <d v="2014-02-14T00:00:00.000"/>
    <n v="2014"/>
    <n v="2"/>
    <x v="29"/>
    <x v="11"/>
    <x v="0"/>
    <x v="0"/>
    <m/>
    <m/>
    <m/>
    <m/>
    <s v="Normal"/>
  </r>
  <r>
    <x v="13"/>
    <s v="Green"/>
    <s v="None"/>
    <s v="P506818"/>
    <s v="FLEET"/>
    <s v="B50000899"/>
    <s v="Oil and Lubricants "/>
    <s v="US Lubes, LLC (Second Call)"/>
    <x v="48"/>
    <n v="0"/>
    <m/>
    <d v="2013-01-23T00:00:00.000"/>
    <d v="2013-02-17T00:00:00.000"/>
    <d v="2014-02-16T00:00:00.000"/>
    <n v="2014"/>
    <n v="2"/>
    <x v="29"/>
    <x v="0"/>
    <x v="0"/>
    <x v="0"/>
    <m/>
    <m/>
    <s v="Yes"/>
    <m/>
    <s v="Special"/>
  </r>
  <r>
    <x v="13"/>
    <s v="Green"/>
    <s v="None"/>
    <s v="P506845"/>
    <s v="FLEET"/>
    <s v="B50000899"/>
    <s v="Oil and Lubricants "/>
    <s v="Tri-County Petroleum d/b/a Petro Choice (First Call)"/>
    <x v="537"/>
    <n v="0"/>
    <m/>
    <d v="2013-01-23T00:00:00.000"/>
    <d v="2013-02-17T00:00:00.000"/>
    <d v="2014-02-16T00:00:00.000"/>
    <n v="2014"/>
    <n v="2"/>
    <x v="29"/>
    <x v="0"/>
    <x v="0"/>
    <x v="0"/>
    <m/>
    <m/>
    <s v="Yes"/>
    <m/>
    <s v="Special"/>
  </r>
  <r>
    <x v="13"/>
    <s v="Green"/>
    <s v="None"/>
    <s v="P516498"/>
    <s v="DPW"/>
    <s v="B50001786"/>
    <s v="Various Type K- Copper Tubing"/>
    <s v="Ferguson Enterprises, Inc."/>
    <x v="538"/>
    <n v="0"/>
    <m/>
    <d v="2013-01-23T00:00:00.000"/>
    <d v="2013-02-21T00:00:00.000"/>
    <d v="2014-02-20T00:00:00.000"/>
    <n v="2014"/>
    <n v="2"/>
    <x v="29"/>
    <x v="3"/>
    <x v="0"/>
    <x v="0"/>
    <m/>
    <m/>
    <m/>
    <m/>
    <s v="Normal"/>
  </r>
  <r>
    <x v="13"/>
    <s v="Green"/>
    <s v="None"/>
    <s v="P519753"/>
    <s v="DOT"/>
    <s v="B50002231"/>
    <s v="Pedestrian Traffic Signal Assemblies"/>
    <s v="General Traffic Equipment Corp"/>
    <x v="539"/>
    <n v="0"/>
    <m/>
    <d v="2013-01-23T00:00:00.000"/>
    <d v="2013-02-23T00:00:00.000"/>
    <d v="2014-02-22T00:00:00.000"/>
    <n v="2014"/>
    <n v="2"/>
    <x v="29"/>
    <x v="1"/>
    <x v="0"/>
    <x v="0"/>
    <m/>
    <m/>
    <m/>
    <m/>
    <s v="Normal"/>
  </r>
  <r>
    <x v="13"/>
    <s v="Green"/>
    <s v="None"/>
    <s v="P519417"/>
    <s v="DPW"/>
    <s v="B50002279"/>
    <s v="Antifoam Defoamer"/>
    <s v="Kemira Water Solutions, Inc."/>
    <x v="231"/>
    <n v="0"/>
    <m/>
    <s v="-"/>
    <d v="2012-03-01T00:00:00.000"/>
    <d v="2014-02-28T00:00:00.000"/>
    <n v="2014"/>
    <n v="2"/>
    <x v="29"/>
    <x v="11"/>
    <x v="0"/>
    <x v="0"/>
    <m/>
    <m/>
    <m/>
    <m/>
    <s v="Normal"/>
  </r>
  <r>
    <x v="13"/>
    <s v="Green"/>
    <s v="None"/>
    <m/>
    <s v="DPW"/>
    <s v="B50002341"/>
    <s v="Multi Size Fire Hydrants &amp; Replacement Parts"/>
    <s v="H.D. Supply Waterworks"/>
    <x v="317"/>
    <n v="0"/>
    <m/>
    <d v="2012-05-23T00:00:00.000"/>
    <d v="2012-05-23T00:00:00.000"/>
    <d v="2014-05-22T00:00:00.000"/>
    <n v="2014"/>
    <n v="5"/>
    <x v="16"/>
    <x v="2"/>
    <x v="0"/>
    <x v="0"/>
    <m/>
    <m/>
    <m/>
    <m/>
    <s v="Normal"/>
  </r>
  <r>
    <x v="13"/>
    <s v="Green"/>
    <s v="None"/>
    <m/>
    <s v="DPW"/>
    <s v="B50002308"/>
    <s v="Recycle Containers"/>
    <s v="Mid-Atlantic Waste Systems"/>
    <x v="63"/>
    <n v="0"/>
    <m/>
    <d v="2012-06-27T00:00:00.000"/>
    <d v="2012-07-01T00:00:00.000"/>
    <d v="2014-06-30T00:00:00.000"/>
    <n v="2014"/>
    <n v="6"/>
    <x v="34"/>
    <x v="11"/>
    <x v="0"/>
    <x v="0"/>
    <m/>
    <m/>
    <m/>
    <m/>
    <s v="Normal"/>
  </r>
  <r>
    <x v="13"/>
    <s v="Green"/>
    <s v="None"/>
    <s v="P520115"/>
    <s v="DOT"/>
    <s v="B50002318"/>
    <s v="Cement, Mortar &amp; Concrete Mix "/>
    <s v="Belair Road Supply Co. (Second Call)"/>
    <x v="322"/>
    <n v="0"/>
    <m/>
    <d v="2012-03-28T00:00:00.000"/>
    <d v="2012-07-01T00:00:00.000"/>
    <d v="2014-06-30T00:00:00.000"/>
    <n v="2014"/>
    <n v="6"/>
    <x v="34"/>
    <x v="1"/>
    <x v="0"/>
    <x v="0"/>
    <m/>
    <m/>
    <s v="Yes"/>
    <m/>
    <s v="Special"/>
  </r>
  <r>
    <x v="13"/>
    <s v="Green"/>
    <s v="None"/>
    <s v="P520116"/>
    <s v="DOT"/>
    <s v="B50002318"/>
    <s v="Cement, Mortar &amp; Concrete Mix "/>
    <s v="National Capital Industries (First Call)"/>
    <x v="540"/>
    <n v="0"/>
    <m/>
    <d v="2012-03-28T00:00:00.000"/>
    <d v="2012-07-01T00:00:00.000"/>
    <d v="2014-06-30T00:00:00.000"/>
    <n v="2014"/>
    <n v="6"/>
    <x v="34"/>
    <x v="1"/>
    <x v="0"/>
    <x v="0"/>
    <m/>
    <m/>
    <s v="Yes"/>
    <m/>
    <s v="Special"/>
  </r>
  <r>
    <x v="13"/>
    <s v="Green"/>
    <s v="None"/>
    <s v="P521302"/>
    <s v="DPW"/>
    <s v="B50002465"/>
    <s v="Water Meter Expansion Connectors  "/>
    <s v="Ferguson Enterprises, Inc. d/b/a Worsley Industrial Group"/>
    <x v="39"/>
    <n v="0"/>
    <m/>
    <d v="2012-08-15T00:00:00.000"/>
    <d v="2012-09-03T00:00:00.000"/>
    <d v="2014-09-02T00:00:00.000"/>
    <n v="2014"/>
    <n v="9"/>
    <x v="30"/>
    <x v="1"/>
    <x v="0"/>
    <x v="0"/>
    <m/>
    <m/>
    <m/>
    <m/>
    <s v="Normal"/>
  </r>
  <r>
    <x v="13"/>
    <s v="Green"/>
    <s v="None"/>
    <s v="P521288"/>
    <s v="DPW"/>
    <s v="B50002456"/>
    <s v="Pipe Repair Clamps"/>
    <s v="Smith-Blair, Inc."/>
    <x v="22"/>
    <n v="0"/>
    <m/>
    <d v="2012-08-15T00:00:00.000"/>
    <d v="2012-09-23T00:00:00.000"/>
    <d v="2014-09-22T00:00:00.000"/>
    <n v="2014"/>
    <n v="9"/>
    <x v="30"/>
    <x v="1"/>
    <x v="0"/>
    <x v="0"/>
    <s v="Check 1st/2nd Call Status?"/>
    <m/>
    <m/>
    <m/>
    <s v="Normal"/>
  </r>
  <r>
    <x v="13"/>
    <s v="Green"/>
    <s v="None"/>
    <s v="P504889"/>
    <s v="DPW"/>
    <s v="B50000696"/>
    <s v="Mechanical Joint Ductile Iron Pipe  (DPW-WW)"/>
    <s v="L/B Water Service, Inc. "/>
    <x v="25"/>
    <n v="0"/>
    <m/>
    <d v="2012-08-29T00:00:00.000"/>
    <d v="2012-10-22T00:00:00.000"/>
    <d v="2014-10-21T00:00:00.000"/>
    <n v="2014"/>
    <n v="10"/>
    <x v="36"/>
    <x v="0"/>
    <x v="0"/>
    <x v="0"/>
    <m/>
    <m/>
    <m/>
    <m/>
    <s v="Normal"/>
  </r>
  <r>
    <x v="13"/>
    <s v="Green"/>
    <s v="None"/>
    <s v="Various"/>
    <s v="DPW"/>
    <s v="09-125 (Anne Arundel County)"/>
    <s v="Household Hazardous Waste Collection and Disposal "/>
    <s v="Clean Harbors Environmental Services, inc."/>
    <x v="253"/>
    <n v="0"/>
    <m/>
    <d v="2012-09-19T00:00:00.000"/>
    <d v="2012-10-30T00:00:00.000"/>
    <d v="2014-10-29T00:00:00.0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Capitol Foundry of VA, Inc."/>
    <x v="541"/>
    <n v="0"/>
    <m/>
    <d v="2012-11-14T00:00:00.000"/>
    <d v="2012-11-01T00:00:00.000"/>
    <d v="2014-10-31T00:00:00.000"/>
    <n v="2014"/>
    <n v="10"/>
    <x v="36"/>
    <x v="1"/>
    <x v="0"/>
    <x v="0"/>
    <m/>
    <m/>
    <m/>
    <m/>
    <s v="Normal"/>
  </r>
  <r>
    <x v="13"/>
    <s v="Green"/>
    <s v="None"/>
    <m/>
    <s v="DPW"/>
    <s v="B50002437"/>
    <s v="Grey Iron Manhole Covers &amp; Frames "/>
    <s v="Neenah Foundry Company"/>
    <x v="542"/>
    <n v="0"/>
    <m/>
    <d v="2012-11-14T00:00:00.000"/>
    <d v="2012-11-01T00:00:00.000"/>
    <d v="2014-10-31T00:00:00.000"/>
    <n v="2014"/>
    <n v="10"/>
    <x v="36"/>
    <x v="0"/>
    <x v="0"/>
    <x v="0"/>
    <m/>
    <m/>
    <m/>
    <m/>
    <s v="Normal"/>
  </r>
  <r>
    <x v="13"/>
    <s v="Green"/>
    <s v="None"/>
    <s v="P505723"/>
    <s v="CIRCUIT COURT"/>
    <s v="B50000566"/>
    <s v="IBM managed Offsite High Availability / Disaster Recovery Services "/>
    <s v="ServIt, Inc."/>
    <x v="543"/>
    <n v="0"/>
    <m/>
    <d v="2011-08-31T00:00:00.000"/>
    <d v="2011-11-26T00:00:00.000"/>
    <d v="2014-11-25T00:00:00.000"/>
    <n v="2014"/>
    <n v="11"/>
    <x v="45"/>
    <x v="0"/>
    <x v="17"/>
    <x v="9"/>
    <m/>
    <m/>
    <m/>
    <m/>
    <s v="Normal"/>
  </r>
  <r>
    <x v="13"/>
    <s v="Green"/>
    <s v="None"/>
    <m/>
    <s v="DPW"/>
    <s v="B50002654"/>
    <s v="Industrial Bearings and Related Seals II "/>
    <s v="Applied Industrial Technologies, Inc."/>
    <x v="434"/>
    <n v="0"/>
    <m/>
    <d v="2012-11-21T00:00:00.000"/>
    <d v="2012-11-28T00:00:00.000"/>
    <d v="2014-11-27T00:00:00.000"/>
    <n v="2014"/>
    <n v="11"/>
    <x v="45"/>
    <x v="1"/>
    <x v="0"/>
    <x v="0"/>
    <m/>
    <m/>
    <m/>
    <m/>
    <s v="Normal"/>
  </r>
  <r>
    <x v="13"/>
    <s v="Green"/>
    <s v="None"/>
    <s v="P520049"/>
    <s v="DPW"/>
    <s v="B50002210"/>
    <s v="Single Stream Recycling "/>
    <s v="WM Recycle America (Revenue)"/>
    <x v="168"/>
    <n v="0"/>
    <m/>
    <d v="2012-02-15T00:00:00.000"/>
    <d v="2012-02-23T00:00:00.000"/>
    <d v="2015-02-22T00:00:00.000"/>
    <n v="2015"/>
    <n v="2"/>
    <x v="39"/>
    <x v="3"/>
    <x v="0"/>
    <x v="0"/>
    <m/>
    <m/>
    <m/>
    <m/>
    <s v="Normal"/>
  </r>
  <r>
    <x v="13"/>
    <s v="Green"/>
    <s v="None"/>
    <s v="P520012"/>
    <s v="DPW"/>
    <s v="B50002267"/>
    <s v="Parts, Maintenance and Repair Service for Caterpillar Construction Equipment for Solid Waste - First Call"/>
    <s v="Correlli Inc. "/>
    <x v="33"/>
    <n v="0"/>
    <m/>
    <d v="2012-02-22T00:00:00.000"/>
    <d v="2012-04-01T00:00:00.000"/>
    <d v="2015-03-31T00:00:00.000"/>
    <n v="2015"/>
    <n v="3"/>
    <x v="17"/>
    <x v="1"/>
    <x v="0"/>
    <x v="0"/>
    <m/>
    <s v="Yes"/>
    <m/>
    <s v="Yes"/>
    <s v="Special"/>
  </r>
  <r>
    <x v="13"/>
    <s v="Green"/>
    <s v="None"/>
    <s v="P520013"/>
    <s v="DPW"/>
    <s v="B50002267"/>
    <s v="Parts, Maintenance and Repair Service for Caterpillar Construction Equipment for Solid Waste - Second Call"/>
    <s v="Alban Tractor Co."/>
    <x v="2"/>
    <n v="0"/>
    <m/>
    <d v="2012-02-22T00:00:00.000"/>
    <d v="2012-04-01T00:00:00.000"/>
    <d v="2015-03-31T00:00:00.000"/>
    <n v="2015"/>
    <n v="3"/>
    <x v="17"/>
    <x v="1"/>
    <x v="0"/>
    <x v="0"/>
    <m/>
    <s v="Yes"/>
    <m/>
    <s v="Yes"/>
    <s v="Special"/>
  </r>
  <r>
    <x v="13"/>
    <s v="Green"/>
    <s v="None"/>
    <s v="P513845"/>
    <s v="DPW"/>
    <s v="B50002417"/>
    <s v="Industrial Bearings and Related Seals - 2nd Call  "/>
    <s v="Bearing Distirbutors, Inc."/>
    <x v="4"/>
    <n v="0"/>
    <m/>
    <d v="2012-07-18T00:00:00.000"/>
    <d v="2012-08-01T00:00:00.000"/>
    <d v="2015-07-31T00:00:00.000"/>
    <n v="2015"/>
    <n v="7"/>
    <x v="50"/>
    <x v="1"/>
    <x v="0"/>
    <x v="0"/>
    <m/>
    <m/>
    <s v="Yes"/>
    <m/>
    <s v="Special"/>
  </r>
  <r>
    <x v="13"/>
    <s v="Green"/>
    <s v="None"/>
    <s v="P513845"/>
    <s v="DPW"/>
    <s v="B50002417"/>
    <s v="Industrial Bearings and Related Seals - 1st Call  "/>
    <s v="Motion Industries "/>
    <x v="22"/>
    <n v="0"/>
    <m/>
    <d v="2012-07-18T00:00:00.000"/>
    <d v="2012-08-01T00:00:00.000"/>
    <d v="2015-07-31T00:00:00.000"/>
    <n v="2015"/>
    <n v="7"/>
    <x v="50"/>
    <x v="1"/>
    <x v="0"/>
    <x v="0"/>
    <m/>
    <m/>
    <s v="Yes"/>
    <m/>
    <s v="Special"/>
  </r>
  <r>
    <x v="13"/>
    <s v="Green"/>
    <s v="Green"/>
    <s v="P518711"/>
    <s v="DPW"/>
    <s v="B50002072"/>
    <s v="Continuous Flow Analyzer Systems/Continuous Flow Analyzers"/>
    <s v="Skalar, Inc."/>
    <x v="544"/>
    <n v="0"/>
    <m/>
    <d v="2012-10-10T00:00:00.000"/>
    <d v="2012-10-31T00:00:00.000"/>
    <d v="2015-10-30T00:00:00.000"/>
    <n v="2015"/>
    <n v="10"/>
    <x v="48"/>
    <x v="0"/>
    <x v="0"/>
    <x v="0"/>
    <m/>
    <m/>
    <m/>
    <m/>
    <s v="Normal"/>
  </r>
  <r>
    <x v="13"/>
    <s v="Green"/>
    <s v="None"/>
    <m/>
    <s v="DPW"/>
    <s v="B50002591"/>
    <s v="American Darling Hydrants &amp; Parts"/>
    <s v="L/B Water Services, Inc."/>
    <x v="434"/>
    <n v="0"/>
    <m/>
    <d v="2012-10-24T00:00:00.000"/>
    <d v="2012-11-01T00:00:00.000"/>
    <d v="2015-10-31T00:00:00.000"/>
    <n v="2015"/>
    <n v="10"/>
    <x v="48"/>
    <x v="1"/>
    <x v="0"/>
    <x v="0"/>
    <m/>
    <m/>
    <m/>
    <m/>
    <s v="Normal"/>
  </r>
  <r>
    <x v="13"/>
    <s v="Green"/>
    <s v="None"/>
    <m/>
    <s v="BCFD"/>
    <s v="B50002617"/>
    <s v="Fire Hydrant Parts"/>
    <s v="Mueller Company"/>
    <x v="434"/>
    <n v="0"/>
    <m/>
    <d v="2012-11-07T00:00:00.000"/>
    <d v="2012-11-16T00:00:00.000"/>
    <d v="2015-11-15T00:00:00.000"/>
    <n v="2015"/>
    <n v="11"/>
    <x v="46"/>
    <x v="1"/>
    <x v="0"/>
    <x v="0"/>
    <m/>
    <m/>
    <m/>
    <m/>
    <s v="Normal"/>
  </r>
  <r>
    <x v="13"/>
    <s v="Green"/>
    <s v="None"/>
    <m/>
    <s v="BCFD"/>
    <s v="B50002617"/>
    <s v="Fire Hydrant Parts"/>
    <s v="HD Supply Waterworks, LTD"/>
    <x v="434"/>
    <n v="0"/>
    <m/>
    <d v="2012-11-07T00:00:00.000"/>
    <d v="2012-11-16T00:00:00.000"/>
    <d v="2015-11-15T00:00:00.000"/>
    <n v="2015"/>
    <n v="11"/>
    <x v="46"/>
    <x v="1"/>
    <x v="0"/>
    <x v="0"/>
    <m/>
    <m/>
    <m/>
    <m/>
    <s v="Normal"/>
  </r>
  <r>
    <x v="14"/>
    <s v="Blue"/>
    <s v="None"/>
    <s v="P522320"/>
    <s v="FINANCE"/>
    <s v="B50002716"/>
    <s v="Mail Courier Service for Treasury"/>
    <s v="Sun Technical Services, Inc."/>
    <x v="545"/>
    <n v="0"/>
    <m/>
    <s v="-"/>
    <d v="2012-12-31T00:00:00.000"/>
    <d v="2015-12-30T00:00:00.000"/>
    <n v="2015"/>
    <n v="12"/>
    <x v="19"/>
    <x v="1"/>
    <x v="0"/>
    <x v="0"/>
    <m/>
    <m/>
    <m/>
    <m/>
    <s v="Normal"/>
  </r>
  <r>
    <x v="15"/>
    <s v="Green"/>
    <s v="Green"/>
    <s v="P508174"/>
    <s v="CITYWIDE"/>
    <s v="08000"/>
    <s v="Flygt Pump Parts"/>
    <s v="Sherwood-Logan &amp; Associates"/>
    <x v="546"/>
    <n v="0"/>
    <m/>
    <d v="2011-09-28T00:00:00.000"/>
    <d v="2009-05-15T00:00:00.000"/>
    <d v="2012-05-14T00:00:00.000"/>
    <n v="2012"/>
    <n v="5"/>
    <x v="33"/>
    <x v="0"/>
    <x v="0"/>
    <x v="0"/>
    <s v="Agency to let us know if they need a new contract for this. 5/18 - May be deleted."/>
    <m/>
    <m/>
    <m/>
    <s v="Normal"/>
  </r>
  <r>
    <x v="15"/>
    <s v="Green"/>
    <s v="Red"/>
    <s v="P508319"/>
    <s v="CITYWIDE"/>
    <s v="BP-04163"/>
    <s v="Sale of Scrap Vehicles (DPW) (Transp.)  REVENUE"/>
    <s v="Baltimore Auto Recycling, Inc."/>
    <x v="144"/>
    <n v="0"/>
    <m/>
    <d v="2011-06-08T00:00:00.000"/>
    <d v="2011-07-01T00:00:00.000"/>
    <d v="2012-06-30T00:00:00.000"/>
    <n v="2012"/>
    <n v="6"/>
    <x v="0"/>
    <x v="0"/>
    <x v="0"/>
    <x v="0"/>
    <s v="There is no contract for this requirement. May be deleted from list."/>
    <m/>
    <m/>
    <m/>
    <s v="Normal"/>
  </r>
  <r>
    <x v="15"/>
    <s v="Green"/>
    <s v="Green"/>
    <s v="P511027"/>
    <s v="DGS"/>
    <s v="B50000905"/>
    <s v="Bio-Diesel and Ethanol Fuels"/>
    <s v="Petroleum Marketing Group, Inc"/>
    <x v="547"/>
    <n v="0"/>
    <m/>
    <d v="2012-06-27T00:00:00.000"/>
    <d v="2012-08-01T00:00:00.000"/>
    <d v="2012-12-31T00:00:00.000"/>
    <n v="2012"/>
    <n v="12"/>
    <x v="2"/>
    <x v="0"/>
    <x v="3"/>
    <x v="0"/>
    <s v="New bid done by Mukesh - B50002573 - due 10/17 - New contract will be listed under Kristi. On BOE 11/21/12 - Ready. Do not see on 1/9 BOE"/>
    <m/>
    <m/>
    <m/>
    <s v="Normal"/>
  </r>
  <r>
    <x v="15"/>
    <s v="Green"/>
    <s v="Green"/>
    <s v="P519013"/>
    <s v="DPW"/>
    <s v="B50002224"/>
    <s v="Water Treatment Services for Lox Plant"/>
    <s v="International Chemstar, Inc."/>
    <x v="548"/>
    <n v="0"/>
    <m/>
    <s v="-"/>
    <d v="2013-01-05T00:00:00.000"/>
    <d v="2013-01-04T00:00:00.000"/>
    <n v="2013"/>
    <n v="1"/>
    <x v="3"/>
    <x v="1"/>
    <x v="0"/>
    <x v="0"/>
    <s v="Renewed in Jan"/>
    <m/>
    <m/>
    <m/>
    <s v="Normal"/>
  </r>
  <r>
    <x v="15"/>
    <s v="Green"/>
    <s v="Green"/>
    <s v="P512703"/>
    <s v="CONV. CTR"/>
    <s v="B50001299"/>
    <s v="Carpeting for the Baltimore Convention Center "/>
    <s v="B&amp;B Commercial Interiors, Inc."/>
    <x v="549"/>
    <n v="0"/>
    <m/>
    <d v="2012-02-29T00:00:00.000"/>
    <d v="2012-03-01T00:00:00.000"/>
    <d v="2013-02-28T00:00:00.000"/>
    <n v="2013"/>
    <n v="2"/>
    <x v="4"/>
    <x v="0"/>
    <x v="11"/>
    <x v="9"/>
    <s v="Delete on 2/28/13"/>
    <m/>
    <m/>
    <m/>
    <s v="Normal"/>
  </r>
  <r>
    <x v="15"/>
    <s v="Green"/>
    <s v="Red"/>
    <s v="P501329"/>
    <s v="DPW"/>
    <s v="B50000172"/>
    <s v="Provide Temporary Bypass Pumping System "/>
    <s v="Sunbelt Rentals"/>
    <x v="550"/>
    <n v="0"/>
    <m/>
    <d v="2012-10-24T00:00:00.000"/>
    <d v="2012-01-09T00:00:00.000"/>
    <d v="2013-03-31T00:00:00.000"/>
    <n v="2013"/>
    <n v="3"/>
    <x v="5"/>
    <x v="0"/>
    <x v="12"/>
    <x v="0"/>
    <s v="New bid done by Mukesh - B50002573 - BOE by 2/13"/>
    <m/>
    <m/>
    <m/>
    <s v="Normal"/>
  </r>
  <r>
    <x v="15"/>
    <s v="Green"/>
    <s v="Yellow"/>
    <m/>
    <s v="DHCD"/>
    <s v="B50002284"/>
    <s v="Combined Services for Weatherization Assistance and Lead Abatement at Low Income Residences II"/>
    <s v="Living Classrooms Foundation"/>
    <x v="48"/>
    <n v="0"/>
    <m/>
    <d v="2012-03-21T00:00:00.000"/>
    <d v="2012-04-01T00:00:00.000"/>
    <d v="2013-03-31T00:00:00.000"/>
    <n v="2013"/>
    <n v="3"/>
    <x v="5"/>
    <x v="1"/>
    <x v="16"/>
    <x v="8"/>
    <s v="MWBOO compliance paperwork submitted to Colles on 11/9/2012."/>
    <s v="Yes"/>
    <m/>
    <m/>
    <s v="Special"/>
  </r>
  <r>
    <x v="15"/>
    <s v="Green"/>
    <s v="Yellow"/>
    <s v="P507602"/>
    <s v="CITYWIDE"/>
    <s v="B50000935"/>
    <s v="Utility Relocate/Marking and Related Work"/>
    <s v="One Call Concept Locating Services, Inc."/>
    <x v="551"/>
    <n v="0"/>
    <m/>
    <d v="2012-03-07T00:00:00.000"/>
    <d v="2012-04-08T00:00:00.000"/>
    <d v="2013-04-07T00:00:00.000"/>
    <n v="2013"/>
    <n v="4"/>
    <x v="6"/>
    <x v="0"/>
    <x v="3"/>
    <x v="2"/>
    <s v="Bids due on 2/13/2013"/>
    <m/>
    <m/>
    <m/>
    <s v="Normal"/>
  </r>
  <r>
    <x v="15"/>
    <s v="Green"/>
    <s v="Yellow"/>
    <s v="P513018"/>
    <s v="CITYWIDE"/>
    <s v="B50001404"/>
    <s v="Maintenance , Repairs and Installation of CCTV and Video Surveillance System "/>
    <s v="Norment Security Group, Inc."/>
    <x v="552"/>
    <n v="0"/>
    <m/>
    <d v="2010-03-31T00:00:00.000"/>
    <d v="2010-04-15T00:00:00.000"/>
    <d v="2013-04-14T00:00:00.000"/>
    <n v="2013"/>
    <n v="4"/>
    <x v="6"/>
    <x v="17"/>
    <x v="14"/>
    <x v="1"/>
    <s v="MWBOO compliance paperwork submitted to Colles on 12/21/2012."/>
    <m/>
    <m/>
    <m/>
    <s v="Normal"/>
  </r>
  <r>
    <x v="15"/>
    <s v="Green"/>
    <s v="Yellow"/>
    <s v="P501238"/>
    <s v="CITYWIDE"/>
    <s v="B50000251"/>
    <s v="Boiler Repairs as Required "/>
    <s v="Power and Combustion Inc"/>
    <x v="553"/>
    <n v="0"/>
    <m/>
    <d v="2013-01-09T00:00:00.000"/>
    <d v="2013-01-12T00:00:00.000"/>
    <d v="2013-04-30T00:00:00.000"/>
    <n v="2013"/>
    <n v="4"/>
    <x v="6"/>
    <x v="0"/>
    <x v="1"/>
    <x v="0"/>
    <s v="Bids due on 2/6/2013"/>
    <m/>
    <m/>
    <m/>
    <s v="Normal"/>
  </r>
  <r>
    <x v="15"/>
    <s v="Green"/>
    <s v="Yellow"/>
    <m/>
    <s v="FLEET"/>
    <s v="08000"/>
    <s v="FASTER Fleet Management Software Annual Software Support Service  "/>
    <s v="CCG Systems, Inc"/>
    <x v="554"/>
    <n v="0"/>
    <m/>
    <d v="2012-04-25T00:00:00.000"/>
    <d v="2012-05-01T00:00:00.000"/>
    <d v="2013-04-30T00:00:00.000"/>
    <n v="2013"/>
    <n v="4"/>
    <x v="6"/>
    <x v="0"/>
    <x v="0"/>
    <x v="0"/>
    <m/>
    <m/>
    <m/>
    <m/>
    <s v="Normal"/>
  </r>
  <r>
    <x v="15"/>
    <s v="Green"/>
    <s v="None"/>
    <s v="P520017"/>
    <s v="DPW"/>
    <s v="B50002309"/>
    <s v="15% Sodium Hypochlorite (Item#1)"/>
    <s v="Univar USA, Inc."/>
    <x v="32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15"/>
    <s v="Green"/>
    <s v="None"/>
    <s v="P520018"/>
    <s v="DPW"/>
    <s v="B50002309"/>
    <s v="15% Sodium Hypochlorite (Item#2)"/>
    <s v="Kuehne Chemical Co. Inc."/>
    <x v="262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15"/>
    <s v="Green"/>
    <s v="None"/>
    <s v="P520019"/>
    <s v="DPW"/>
    <s v="B50002309"/>
    <s v="15% Sodium Hypochlorite (Item#3)"/>
    <s v="KleenRite Corporation"/>
    <x v="7"/>
    <n v="0"/>
    <m/>
    <d v="2012-04-04T00:00:00.000"/>
    <d v="2012-05-01T00:00:00.000"/>
    <d v="2013-04-30T00:00:00.000"/>
    <n v="2013"/>
    <n v="4"/>
    <x v="6"/>
    <x v="4"/>
    <x v="0"/>
    <x v="0"/>
    <m/>
    <m/>
    <m/>
    <m/>
    <s v="Normal"/>
  </r>
  <r>
    <x v="15"/>
    <s v="Green"/>
    <s v="None"/>
    <s v="P513113"/>
    <s v="DOT"/>
    <s v="B50001438"/>
    <s v="Structural Maintenance and Dredging at Inner Harbor"/>
    <s v="McLean Contracting Company"/>
    <x v="251"/>
    <n v="0"/>
    <m/>
    <d v="2011-07-13T00:00:00.000"/>
    <d v="2010-05-12T00:00:00.000"/>
    <d v="2013-05-11T00:00:00.000"/>
    <n v="2013"/>
    <n v="5"/>
    <x v="7"/>
    <x v="1"/>
    <x v="9"/>
    <x v="1"/>
    <m/>
    <m/>
    <m/>
    <m/>
    <s v="Normal"/>
  </r>
  <r>
    <x v="15"/>
    <s v="Green"/>
    <s v="None"/>
    <s v="R599253"/>
    <s v="DPW"/>
    <s v="08000"/>
    <s v="Thioguard Chemical Application Technology to Reduce Hydrogen Sulfide Levels"/>
    <s v="Premier Magnesia, LLC"/>
    <x v="555"/>
    <n v="0"/>
    <m/>
    <d v="2012-06-06T00:00:00.000"/>
    <d v="2012-06-06T00:00:00.000"/>
    <d v="2013-06-05T00:00:00.000"/>
    <n v="2013"/>
    <n v="6"/>
    <x v="8"/>
    <x v="3"/>
    <x v="0"/>
    <x v="0"/>
    <m/>
    <m/>
    <m/>
    <m/>
    <s v="Normal"/>
  </r>
  <r>
    <x v="15"/>
    <s v="Green"/>
    <s v="None"/>
    <m/>
    <s v="DPW"/>
    <s v="B50002370"/>
    <s v="TV Unit Camera Equipment"/>
    <s v="Atlantic Machinery, Inc."/>
    <x v="556"/>
    <n v="0"/>
    <m/>
    <d v="2012-06-06T00:00:00.000"/>
    <d v="2012-06-06T00:00:00.000"/>
    <d v="2013-06-05T00:00:00.000"/>
    <n v="2013"/>
    <n v="6"/>
    <x v="8"/>
    <x v="0"/>
    <x v="0"/>
    <x v="0"/>
    <m/>
    <m/>
    <m/>
    <m/>
    <s v="Normal"/>
  </r>
  <r>
    <x v="15"/>
    <s v="Green"/>
    <s v="None"/>
    <s v="P508538"/>
    <s v="DOT"/>
    <s v="B50000830"/>
    <s v="Maritime Safety, Education and Workforce Training Program "/>
    <s v="Living Classrooms Foundation"/>
    <x v="557"/>
    <n v="0"/>
    <m/>
    <d v="2012-04-25T00:00:00.000"/>
    <d v="2012-06-15T00:00:00.000"/>
    <d v="2013-06-14T00:00:00.000"/>
    <n v="2013"/>
    <n v="6"/>
    <x v="8"/>
    <x v="0"/>
    <x v="0"/>
    <x v="0"/>
    <m/>
    <m/>
    <m/>
    <m/>
    <s v="Normal"/>
  </r>
  <r>
    <x v="15"/>
    <s v="Green"/>
    <s v="None"/>
    <s v="P513754"/>
    <m/>
    <s v="B50001467"/>
    <s v="Building Façade Improvements for Main Street Commercial Properties "/>
    <s v="JLN Construction Services LLC - FIRST CALL"/>
    <x v="558"/>
    <n v="0"/>
    <m/>
    <d v="2011-01-2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3753"/>
    <m/>
    <s v="B50001467"/>
    <s v="Building Façade Improvements for Main Street Commercial Properties "/>
    <s v="P &amp; J Contracting Company, Inc. -SECOND CALL"/>
    <x v="2"/>
    <n v="0"/>
    <m/>
    <d v="2010-06-1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3752"/>
    <m/>
    <s v="B50001467"/>
    <s v="Building Façade Improvements for Main Street Commercial Properties "/>
    <s v="Warwick Supply Equipment Co. - THIRD CALL"/>
    <x v="2"/>
    <n v="0"/>
    <m/>
    <d v="2010-06-1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3755"/>
    <m/>
    <s v="B50001467"/>
    <s v="Building Façade Improvements for Main Street Commercial Properties "/>
    <s v="Hawkeye Construction, LLC -FOURTH CALL"/>
    <x v="2"/>
    <n v="0"/>
    <m/>
    <d v="2010-06-16T00:00:00.000"/>
    <d v="2010-06-16T00:00:00.000"/>
    <d v="2013-06-15T00:00:00.000"/>
    <n v="2013"/>
    <n v="6"/>
    <x v="8"/>
    <x v="0"/>
    <x v="14"/>
    <x v="1"/>
    <m/>
    <m/>
    <s v="Yes"/>
    <m/>
    <s v="Special"/>
  </r>
  <r>
    <x v="15"/>
    <s v="Green"/>
    <s v="None"/>
    <s v="P517759"/>
    <s v="BCPD"/>
    <s v="08000"/>
    <s v="Replacmeent of Equipment for 911 Center and Lease and Mainenance of enhanced 911 customer Premise Equipment"/>
    <s v="Verizon Business Systems"/>
    <x v="559"/>
    <n v="0"/>
    <m/>
    <d v="2012-08-15T00:00:00.000"/>
    <d v="2012-06-16T00:00:00.000"/>
    <d v="2013-06-15T00:00:00.000"/>
    <n v="2013"/>
    <n v="6"/>
    <x v="8"/>
    <x v="1"/>
    <x v="0"/>
    <x v="0"/>
    <m/>
    <m/>
    <m/>
    <m/>
    <s v="Normal"/>
  </r>
  <r>
    <x v="15"/>
    <s v="Green"/>
    <s v="None"/>
    <s v="P515575"/>
    <s v="DPW"/>
    <s v="08000"/>
    <s v="Maintenance and Repair of Pneumatic and Electronic Controls of HVAC System at Back River"/>
    <s v="Siemens Building Technologies, Inc."/>
    <x v="560"/>
    <n v="0"/>
    <m/>
    <d v="2012-06-06T00:00:00.000"/>
    <d v="2012-07-01T00:00:00.000"/>
    <d v="2013-06-30T00:00:00.000"/>
    <n v="2013"/>
    <n v="6"/>
    <x v="8"/>
    <x v="1"/>
    <x v="0"/>
    <x v="0"/>
    <m/>
    <m/>
    <m/>
    <m/>
    <s v="Normal"/>
  </r>
  <r>
    <x v="15"/>
    <s v="Green"/>
    <s v="None"/>
    <s v="P515243"/>
    <s v="DHCD"/>
    <s v="B50001089"/>
    <s v="Weatherization Assistance Program-Energy 2009 "/>
    <s v="Northeast Energy Services "/>
    <x v="561"/>
    <n v="0"/>
    <m/>
    <d v="2012-05-16T00:00:00.000"/>
    <d v="2012-07-01T00:00:00.000"/>
    <d v="2013-06-30T00:00:00.000"/>
    <n v="2013"/>
    <n v="6"/>
    <x v="8"/>
    <x v="24"/>
    <x v="0"/>
    <x v="0"/>
    <m/>
    <m/>
    <m/>
    <m/>
    <s v="Normal"/>
  </r>
  <r>
    <x v="15"/>
    <s v="Green"/>
    <s v="None"/>
    <s v="P513612"/>
    <s v="DHCD"/>
    <s v="B50001089"/>
    <s v="Weatherization Assistance Program-Energy 2009 "/>
    <s v="Comprehensive Housing Assistance, Inc."/>
    <x v="562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860"/>
    <s v="DHCD"/>
    <s v="B50001089"/>
    <s v="Weatherization Assistance Program-Energy 2009 "/>
    <s v="Master / Chilltrol, Inc."/>
    <x v="563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946"/>
    <s v="DHCD"/>
    <s v="B50001089"/>
    <s v="Weatherization Assistance Program-Energy 2009 "/>
    <s v="Civic Works, Inc."/>
    <x v="564"/>
    <n v="0"/>
    <m/>
    <d v="2012-05-16T00:00:00.000"/>
    <d v="2012-07-01T00:00:00.000"/>
    <d v="2013-06-30T00:00:00.000"/>
    <n v="2013"/>
    <n v="6"/>
    <x v="8"/>
    <x v="8"/>
    <x v="0"/>
    <x v="0"/>
    <m/>
    <m/>
    <m/>
    <m/>
    <s v="Normal"/>
  </r>
  <r>
    <x v="15"/>
    <s v="Green"/>
    <s v="None"/>
    <s v="P508943"/>
    <s v="DHCD"/>
    <s v="B50001089"/>
    <s v="Weatherization Assistance Program-Energy 2009 "/>
    <s v="Living Classroooms Foundation"/>
    <x v="565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853"/>
    <s v="DHCD"/>
    <s v="B50001089"/>
    <s v="Weatherization Assistance Program-Energy 2009 "/>
    <s v="P &amp; J Contracting Company, Inc."/>
    <x v="566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941"/>
    <s v="DHCD"/>
    <s v="B50001089"/>
    <s v="Weatherization Assistance Program-Energy 2009 "/>
    <s v="Accurate Insulation, LLC"/>
    <x v="567"/>
    <n v="0"/>
    <m/>
    <d v="2012-05-16T00:00:00.000"/>
    <d v="2012-07-01T00:00:00.000"/>
    <d v="2013-06-30T00:00:00.000"/>
    <n v="2013"/>
    <n v="6"/>
    <x v="8"/>
    <x v="3"/>
    <x v="0"/>
    <x v="0"/>
    <m/>
    <m/>
    <m/>
    <m/>
    <s v="Normal"/>
  </r>
  <r>
    <x v="15"/>
    <s v="Green"/>
    <s v="None"/>
    <s v="P508858"/>
    <s v="DHCD"/>
    <s v="B50001089"/>
    <s v="Weatherization Assistance Program-Energy 2009 "/>
    <s v="Hawkeye Construction, LLC"/>
    <x v="568"/>
    <n v="0"/>
    <m/>
    <d v="2012-05-16T00:00:00.000"/>
    <d v="2012-07-01T00:00:00.000"/>
    <d v="2013-06-30T00:00:00.000"/>
    <n v="2013"/>
    <n v="6"/>
    <x v="8"/>
    <x v="8"/>
    <x v="0"/>
    <x v="0"/>
    <m/>
    <m/>
    <m/>
    <m/>
    <s v="Normal"/>
  </r>
  <r>
    <x v="15"/>
    <s v="Green"/>
    <s v="None"/>
    <s v="P502698"/>
    <s v="DPW"/>
    <s v="B50000469"/>
    <s v="Elevator Maintenance (Areas A, B and C)"/>
    <s v="Kone, Inc."/>
    <x v="569"/>
    <n v="0"/>
    <m/>
    <d v="2011-05-11T00:00:00.000"/>
    <d v="2011-07-01T00:00:00.000"/>
    <d v="2013-06-30T00:00:00.000"/>
    <n v="2013"/>
    <n v="6"/>
    <x v="8"/>
    <x v="0"/>
    <x v="14"/>
    <x v="0"/>
    <m/>
    <m/>
    <m/>
    <s v="Yes"/>
    <s v="Special"/>
  </r>
  <r>
    <x v="15"/>
    <s v="Green"/>
    <s v="None"/>
    <m/>
    <s v="MOIT"/>
    <s v="B50002414"/>
    <s v="Fiber Optic Cable Installations, Maintenance and Repair Services"/>
    <s v="Highlander Contracting Company "/>
    <x v="570"/>
    <n v="0"/>
    <m/>
    <d v="2012-07-11T00:00:00.000"/>
    <d v="2012-07-15T00:00:00.000"/>
    <d v="2013-07-14T00:00:00.000"/>
    <n v="2013"/>
    <n v="7"/>
    <x v="9"/>
    <x v="1"/>
    <x v="1"/>
    <x v="11"/>
    <m/>
    <m/>
    <m/>
    <m/>
    <s v="Normal"/>
  </r>
  <r>
    <x v="15"/>
    <s v="Green"/>
    <s v="None"/>
    <m/>
    <s v="DPW"/>
    <s v="B50002343"/>
    <s v="Liquid Oxygen"/>
    <s v="Air Liquide Industrial U.S. LP"/>
    <x v="571"/>
    <n v="0"/>
    <m/>
    <d v="2012-06-27T00:00:00.000"/>
    <d v="2012-07-15T00:00:00.000"/>
    <d v="2013-07-14T00:00:00.000"/>
    <n v="2013"/>
    <n v="7"/>
    <x v="9"/>
    <x v="4"/>
    <x v="0"/>
    <x v="0"/>
    <m/>
    <m/>
    <m/>
    <m/>
    <s v="Normal"/>
  </r>
  <r>
    <x v="15"/>
    <s v="Green"/>
    <s v="None"/>
    <s v="P502327"/>
    <m/>
    <s v="B50000418"/>
    <s v="Provide CCTV Monitoring System &amp; Maintenance"/>
    <s v="Virgilant Security Solutions, Inc."/>
    <x v="572"/>
    <n v="0"/>
    <m/>
    <d v="2008-06-04T00:00:00.000"/>
    <d v="2008-06-04T00:00:00.000"/>
    <d v="2013-07-31T00:00:00.000"/>
    <n v="2013"/>
    <n v="7"/>
    <x v="9"/>
    <x v="0"/>
    <x v="2"/>
    <x v="2"/>
    <m/>
    <m/>
    <m/>
    <m/>
    <s v="Normal"/>
  </r>
  <r>
    <x v="15"/>
    <s v="Green"/>
    <s v="None"/>
    <s v="P518267"/>
    <s v="DPW"/>
    <s v="08000"/>
    <s v="ITT Goulds &amp; ITT Allis Chalmers Pump Parts"/>
    <s v="Geiger Pump and Equipment"/>
    <x v="371"/>
    <n v="0"/>
    <m/>
    <d v="2012-04-11T00:00:00.000"/>
    <d v="2011-09-14T00:00:00.000"/>
    <d v="2013-08-13T00:00:00.000"/>
    <n v="2013"/>
    <n v="8"/>
    <x v="10"/>
    <x v="0"/>
    <x v="0"/>
    <x v="0"/>
    <m/>
    <m/>
    <m/>
    <m/>
    <s v="Normal"/>
  </r>
  <r>
    <x v="15"/>
    <s v="Green"/>
    <s v="None"/>
    <s v="Various"/>
    <s v="DPW"/>
    <s v="B50001110"/>
    <s v="Provide Clarifier Repair Services "/>
    <s v="EMH Environmental, Inc."/>
    <x v="573"/>
    <n v="0"/>
    <m/>
    <d v="2012-08-08T00:00:00.000"/>
    <d v="2012-09-02T00:00:00.000"/>
    <d v="2013-09-01T00:00:00.000"/>
    <n v="2013"/>
    <n v="9"/>
    <x v="11"/>
    <x v="3"/>
    <x v="0"/>
    <x v="0"/>
    <m/>
    <m/>
    <m/>
    <m/>
    <s v="Normal"/>
  </r>
  <r>
    <x v="15"/>
    <s v="Green"/>
    <s v="Green"/>
    <s v="P507169"/>
    <s v="FLEET"/>
    <s v="B5000620"/>
    <s v="New Tires, Retreads &amp; Roadside Service CARS/TRUCKS"/>
    <s v="Service Tire Truck Center"/>
    <x v="50"/>
    <n v="0"/>
    <m/>
    <d v="2012-09-26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79"/>
    <s v="FLEET"/>
    <s v="B50000620"/>
    <s v="New Tires, Retreads &amp; Roadside Service CARS/TRUCKS"/>
    <s v="Donald B. Rice Tire Co."/>
    <x v="574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78"/>
    <s v="FLEET"/>
    <s v="B50000620"/>
    <s v="New Tires, Retreads &amp; Roadside Service CARS/TRUCKS"/>
    <s v="McCarthy Tire"/>
    <x v="574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83"/>
    <s v="FLEET"/>
    <s v="B50000621"/>
    <s v="New Tires, Retreads &amp; Roadside Service HEAVY EQUIPMENT"/>
    <s v="Donald B. Rice Tire Co."/>
    <x v="251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82"/>
    <s v="FLEET"/>
    <s v="B50000621"/>
    <s v="New Tires, Retreads &amp; Roadside Service HEAVY EQUIPMENT"/>
    <s v="McCarthy Tire Service Co."/>
    <x v="251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3981"/>
    <s v="FLEET"/>
    <s v="B50000621"/>
    <s v="New Tires, Retreads &amp; Roadside Service HEAVY EQUIPMENT"/>
    <s v="Admiral/Edgewater Tire Co."/>
    <x v="251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m/>
    <s v="DPW"/>
    <s v="B50002491"/>
    <s v="Liquid sodium Bisulfide"/>
    <s v="Southern Ionics, Inc."/>
    <x v="575"/>
    <n v="0"/>
    <m/>
    <d v="2012-08-15T00:00:00.000"/>
    <d v="2012-09-03T00:00:00.000"/>
    <d v="2013-09-02T00:00:00.000"/>
    <n v="2013"/>
    <n v="9"/>
    <x v="11"/>
    <x v="4"/>
    <x v="0"/>
    <x v="0"/>
    <m/>
    <m/>
    <m/>
    <m/>
    <s v="Normal"/>
  </r>
  <r>
    <x v="15"/>
    <s v="Green"/>
    <s v="None"/>
    <s v="Various"/>
    <s v="DPW"/>
    <s v="B50000581"/>
    <s v="HVAC Repair Parts and Supplies"/>
    <s v="M &amp; M Controls"/>
    <x v="39"/>
    <n v="0"/>
    <m/>
    <d v="2012-08-08T00:00:00.000"/>
    <d v="2012-09-02T00:00:00.000"/>
    <d v="2013-09-02T00:00:00.000"/>
    <n v="2013"/>
    <n v="9"/>
    <x v="11"/>
    <x v="0"/>
    <x v="0"/>
    <x v="0"/>
    <m/>
    <m/>
    <m/>
    <m/>
    <s v="Normal"/>
  </r>
  <r>
    <x v="15"/>
    <s v="Green"/>
    <s v="None"/>
    <s v="Various"/>
    <s v="CITYWIDE"/>
    <s v="B50000557"/>
    <s v="Emergency Generators Repair, Maintenance and Installation"/>
    <s v="TEAM Services Corporation"/>
    <x v="576"/>
    <n v="0"/>
    <m/>
    <d v="2012-08-22T00:00:00.000"/>
    <d v="2011-09-03T00:00:00.000"/>
    <d v="2013-09-02T00:00:00.000"/>
    <n v="2013"/>
    <n v="9"/>
    <x v="11"/>
    <x v="0"/>
    <x v="0"/>
    <x v="0"/>
    <m/>
    <m/>
    <m/>
    <m/>
    <s v="Normal"/>
  </r>
  <r>
    <x v="15"/>
    <s v="Green"/>
    <s v="None"/>
    <s v="P504404"/>
    <s v="FLEET"/>
    <s v="B50000620"/>
    <s v="New Tires, Retreads &amp; Roadside Service CARS/TRUCKS"/>
    <s v="Holabird Tire"/>
    <x v="577"/>
    <n v="0"/>
    <m/>
    <d v="2012-08-22T00:00:00.000"/>
    <d v="2012-09-03T00:00:00.000"/>
    <d v="2013-09-02T00:00:00.000"/>
    <n v="2013"/>
    <n v="9"/>
    <x v="11"/>
    <x v="0"/>
    <x v="11"/>
    <x v="9"/>
    <m/>
    <m/>
    <m/>
    <m/>
    <s v="Normal"/>
  </r>
  <r>
    <x v="15"/>
    <s v="Green"/>
    <s v="None"/>
    <s v="P504495"/>
    <s v="FINANCE"/>
    <s v="B50000683"/>
    <s v="Provide a Fully Functional Dedicated Training and Testing Facility"/>
    <s v="Full Circle Solutions, Inc."/>
    <x v="578"/>
    <n v="0"/>
    <m/>
    <d v="2012-09-12T00:00:00.000"/>
    <d v="2012-10-01T00:00:00.000"/>
    <d v="2013-09-30T00:00:00.000"/>
    <n v="2013"/>
    <n v="9"/>
    <x v="11"/>
    <x v="3"/>
    <x v="12"/>
    <x v="8"/>
    <m/>
    <m/>
    <m/>
    <m/>
    <s v="Normal"/>
  </r>
  <r>
    <x v="15"/>
    <s v="Green"/>
    <s v="None"/>
    <s v="P500609"/>
    <s v="DPW"/>
    <s v="B50002045"/>
    <s v="Liquid Hydrogen Peroxide "/>
    <s v="George S. Coyne Chemical Co. Inc."/>
    <x v="579"/>
    <n v="0"/>
    <m/>
    <d v="2012-08-08T00:00:00.000"/>
    <d v="2012-10-01T00:00:00.000"/>
    <d v="2013-09-30T00:00:00.000"/>
    <n v="2013"/>
    <n v="9"/>
    <x v="11"/>
    <x v="2"/>
    <x v="0"/>
    <x v="0"/>
    <m/>
    <m/>
    <m/>
    <m/>
    <s v="Normal"/>
  </r>
  <r>
    <x v="15"/>
    <s v="Green"/>
    <s v="None"/>
    <s v="P510045"/>
    <s v="DPW"/>
    <s v="B50001140"/>
    <s v="Ferric Chloride "/>
    <s v="Kemira Water Solutions, Inc."/>
    <x v="580"/>
    <n v="0"/>
    <m/>
    <d v="2012-09-19T00:00:00.000"/>
    <d v="2011-10-01T00:00:00.000"/>
    <d v="2013-09-30T00:00:00.000"/>
    <n v="2013"/>
    <n v="9"/>
    <x v="11"/>
    <x v="0"/>
    <x v="0"/>
    <x v="0"/>
    <m/>
    <m/>
    <m/>
    <m/>
    <s v="Normal"/>
  </r>
  <r>
    <x v="15"/>
    <s v="Green"/>
    <s v="None"/>
    <s v="P514910"/>
    <s v="DPW"/>
    <s v="B50001573"/>
    <s v="Sulfur Dioxide Liquid in One-Ton Containers "/>
    <s v="Univar USA, Inc."/>
    <x v="581"/>
    <n v="0"/>
    <m/>
    <d v="2012-08-08T00:00:00.000"/>
    <d v="2012-10-15T00:00:00.000"/>
    <d v="2013-10-14T00:00:00.000"/>
    <n v="2013"/>
    <n v="10"/>
    <x v="12"/>
    <x v="3"/>
    <x v="0"/>
    <x v="0"/>
    <m/>
    <m/>
    <m/>
    <m/>
    <s v="Normal"/>
  </r>
  <r>
    <x v="15"/>
    <s v="Green"/>
    <s v="None"/>
    <m/>
    <s v="DPW"/>
    <s v="B50002625"/>
    <s v="Polymeric Flocculent, Centrifuge Dewatering for Back River"/>
    <s v="BASF Corporation"/>
    <x v="582"/>
    <n v="0"/>
    <m/>
    <d v="2012-10-24T00:00:00.000"/>
    <d v="2012-11-01T00:00:00.000"/>
    <d v="2013-10-31T00:00:00.000"/>
    <n v="2013"/>
    <n v="10"/>
    <x v="12"/>
    <x v="10"/>
    <x v="0"/>
    <x v="0"/>
    <m/>
    <m/>
    <m/>
    <m/>
    <s v="Normal"/>
  </r>
  <r>
    <x v="15"/>
    <s v="Green"/>
    <s v="None"/>
    <s v="P518556"/>
    <s v="DPW"/>
    <s v="B50002133"/>
    <s v="25% Sodium Hydroxide Solution"/>
    <s v="Univar USA, inc."/>
    <x v="583"/>
    <n v="0"/>
    <m/>
    <d v="2012-09-19T00:00:00.000"/>
    <d v="2012-11-01T00:00:00.000"/>
    <d v="2013-10-31T00:00:00.000"/>
    <n v="2013"/>
    <n v="10"/>
    <x v="12"/>
    <x v="2"/>
    <x v="0"/>
    <x v="0"/>
    <m/>
    <m/>
    <m/>
    <m/>
    <s v="Normal"/>
  </r>
  <r>
    <x v="15"/>
    <s v="Green"/>
    <s v="None"/>
    <s v="P515085"/>
    <s v="DPW"/>
    <s v="B50001638"/>
    <s v="Liquid Chlorine in One-Ton Containers "/>
    <s v="Kuehne Chemical Co. Inc. FIRST CALL"/>
    <x v="584"/>
    <n v="0"/>
    <m/>
    <d v="2012-08-22T00:00:00.000"/>
    <d v="2012-11-01T00:00:00.000"/>
    <d v="2013-10-31T00:00:00.000"/>
    <n v="2013"/>
    <n v="10"/>
    <x v="12"/>
    <x v="3"/>
    <x v="0"/>
    <x v="0"/>
    <m/>
    <m/>
    <m/>
    <m/>
    <s v="Normal"/>
  </r>
  <r>
    <x v="15"/>
    <s v="Green"/>
    <s v="None"/>
    <s v="P515086"/>
    <s v="DPW"/>
    <s v="B50001638"/>
    <s v="Liquid Chlorine in One-Ton Containers "/>
    <s v="Univar USA, Inc. SECOND CALL"/>
    <x v="253"/>
    <n v="0"/>
    <m/>
    <d v="2012-08-22T00:00:00.000"/>
    <d v="2012-11-01T00:00:00.000"/>
    <d v="2013-10-31T00:00:00.000"/>
    <n v="2013"/>
    <n v="10"/>
    <x v="12"/>
    <x v="3"/>
    <x v="0"/>
    <x v="0"/>
    <m/>
    <m/>
    <m/>
    <m/>
    <s v="Normal"/>
  </r>
  <r>
    <x v="15"/>
    <s v="Green"/>
    <s v="None"/>
    <s v="P505158"/>
    <s v="CITYWIDE"/>
    <s v="B50000774"/>
    <s v="Plumbing &amp; Heating Work"/>
    <s v="J. F. Fischer, Inc"/>
    <x v="585"/>
    <n v="0"/>
    <m/>
    <d v="2011-10-26T00:00:00.000"/>
    <d v="2011-11-05T00:00:00.000"/>
    <d v="2013-11-04T00:00:00.000"/>
    <n v="2013"/>
    <n v="11"/>
    <x v="28"/>
    <x v="0"/>
    <x v="4"/>
    <x v="3"/>
    <m/>
    <m/>
    <m/>
    <m/>
    <s v="Normal"/>
  </r>
  <r>
    <x v="15"/>
    <s v="Green"/>
    <s v="None"/>
    <s v="P516589"/>
    <s v="DPW"/>
    <s v="B50001612"/>
    <s v="Hydrofluosilicic Acid for Water Filtration Plants "/>
    <s v="Mosaic Crop Nutrition, LLC"/>
    <x v="586"/>
    <n v="0"/>
    <m/>
    <d v="2012-08-29T00:00:00.000"/>
    <d v="2012-11-15T00:00:00.000"/>
    <d v="2013-11-14T00:00:00.000"/>
    <n v="2013"/>
    <n v="11"/>
    <x v="28"/>
    <x v="3"/>
    <x v="0"/>
    <x v="0"/>
    <m/>
    <m/>
    <m/>
    <m/>
    <s v="Normal"/>
  </r>
  <r>
    <x v="15"/>
    <s v="Green"/>
    <s v="None"/>
    <s v="P515385"/>
    <s v="COMPTROLLER"/>
    <s v="06000"/>
    <s v="Telephone Service (Long Distance) "/>
    <s v="PAETEC Communications"/>
    <x v="301"/>
    <n v="0"/>
    <m/>
    <d v="2012-05-09T00:00:00.000"/>
    <d v="2010-11-27T00:00:00.000"/>
    <d v="2013-11-26T00:00:00.000"/>
    <n v="2013"/>
    <n v="11"/>
    <x v="28"/>
    <x v="11"/>
    <x v="0"/>
    <x v="0"/>
    <m/>
    <m/>
    <m/>
    <m/>
    <s v="Normal"/>
  </r>
  <r>
    <x v="15"/>
    <s v="Green"/>
    <s v="None"/>
    <s v="P505165"/>
    <s v="CITYWIDE"/>
    <s v="B50000695"/>
    <s v="Air Conditioning and Refrigeration Repairs,"/>
    <s v="J. F. Fischer, Inc"/>
    <x v="587"/>
    <n v="0"/>
    <m/>
    <d v="2011-11-16T00:00:00.000"/>
    <d v="2011-12-01T00:00:00.000"/>
    <d v="2013-11-30T00:00:00.000"/>
    <n v="2013"/>
    <n v="11"/>
    <x v="28"/>
    <x v="0"/>
    <x v="4"/>
    <x v="6"/>
    <m/>
    <m/>
    <m/>
    <m/>
    <s v="Normal"/>
  </r>
  <r>
    <x v="15"/>
    <s v="Green"/>
    <s v="None"/>
    <s v="P515815"/>
    <m/>
    <s v="B50001673"/>
    <s v="Inspection, Service &amp; Repair of Automatic Sprinkler Systems (1st Call)"/>
    <s v="Advance Fire Protection Systems, LLC"/>
    <x v="588"/>
    <n v="0"/>
    <m/>
    <d v="2010-12-15T00:00:00.000"/>
    <d v="2010-12-15T00:00:00.000"/>
    <d v="2013-12-14T00:00:00.000"/>
    <n v="2013"/>
    <n v="12"/>
    <x v="13"/>
    <x v="1"/>
    <x v="11"/>
    <x v="2"/>
    <m/>
    <m/>
    <s v="Yes"/>
    <m/>
    <s v="Special"/>
  </r>
  <r>
    <x v="15"/>
    <s v="Green"/>
    <s v="None"/>
    <s v="P515816"/>
    <m/>
    <s v="B50001673"/>
    <s v="Inspection, Service &amp; Repair of Automatic Sprinkler Systems (2nd Call)"/>
    <s v="Fireline Corporation"/>
    <x v="253"/>
    <n v="0"/>
    <m/>
    <d v="2010-12-15T00:00:00.000"/>
    <d v="2010-12-15T00:00:00.000"/>
    <d v="2013-12-14T00:00:00.000"/>
    <n v="2013"/>
    <n v="12"/>
    <x v="13"/>
    <x v="1"/>
    <x v="11"/>
    <x v="2"/>
    <m/>
    <m/>
    <s v="Yes"/>
    <m/>
    <s v="Special"/>
  </r>
  <r>
    <x v="15"/>
    <s v="Green"/>
    <s v="None"/>
    <s v="P519267"/>
    <s v="DHCD"/>
    <s v="B50002105"/>
    <s v="Combined Services for Weatherization Assistance and Lead Abatement at Low Income Residences"/>
    <s v="Coalition To End Childhood Lead Poisoning, Inc."/>
    <x v="33"/>
    <n v="0"/>
    <m/>
    <d v="2012-11-07T00:00:00.000"/>
    <d v="2012-12-15T00:00:00.000"/>
    <d v="2013-12-14T00:00:00.000"/>
    <n v="2013"/>
    <n v="12"/>
    <x v="13"/>
    <x v="3"/>
    <x v="16"/>
    <x v="8"/>
    <m/>
    <m/>
    <m/>
    <m/>
    <s v="Normal"/>
  </r>
  <r>
    <x v="15"/>
    <s v="Green"/>
    <s v="None"/>
    <s v="P519268"/>
    <s v="DHCD"/>
    <s v="B50002105"/>
    <s v="Combined Services for Weatherization Assistance and Lead Abatement at Low Income Residences"/>
    <s v="Hawkeye Constructions"/>
    <x v="48"/>
    <n v="0"/>
    <m/>
    <d v="2012-11-07T00:00:00.000"/>
    <d v="2012-12-15T00:00:00.000"/>
    <d v="2013-12-14T00:00:00.000"/>
    <n v="2013"/>
    <n v="12"/>
    <x v="13"/>
    <x v="3"/>
    <x v="16"/>
    <x v="8"/>
    <m/>
    <m/>
    <m/>
    <m/>
    <s v="Normal"/>
  </r>
  <r>
    <x v="15"/>
    <s v="Green"/>
    <s v="Red"/>
    <s v="P519266"/>
    <s v="DHCD"/>
    <s v="B50002105"/>
    <s v="Combined Services for Weatherization Assistance and Lead Abatement at Low Income Residences"/>
    <s v="Goel Services"/>
    <x v="1"/>
    <n v="0"/>
    <m/>
    <d v="2012-11-07T00:00:00.000"/>
    <d v="2012-12-15T00:00:00.000"/>
    <d v="2013-12-14T00:00:00.000"/>
    <n v="2013"/>
    <n v="12"/>
    <x v="13"/>
    <x v="3"/>
    <x v="16"/>
    <x v="8"/>
    <m/>
    <m/>
    <m/>
    <m/>
    <s v="Normal"/>
  </r>
  <r>
    <x v="15"/>
    <s v="Green"/>
    <s v="None"/>
    <s v="P505752"/>
    <s v="DPW"/>
    <s v="B50000824"/>
    <s v="Provide Swimming Pool Maintenance and Repair Services"/>
    <s v="Gone Swimming Pools, Inc."/>
    <x v="589"/>
    <n v="0"/>
    <m/>
    <d v="2011-09-28T00:00:00.000"/>
    <d v="2011-12-15T00:00:00.000"/>
    <d v="2013-12-14T00:00:00.000"/>
    <n v="2013"/>
    <n v="12"/>
    <x v="13"/>
    <x v="0"/>
    <x v="0"/>
    <x v="0"/>
    <m/>
    <m/>
    <m/>
    <m/>
    <s v="Normal"/>
  </r>
  <r>
    <x v="15"/>
    <s v="Green"/>
    <s v="None"/>
    <s v="P515774"/>
    <s v="DGS"/>
    <s v="B50001691"/>
    <s v="Waste Oil and Related Services"/>
    <s v="FCC Environmental LLC"/>
    <x v="144"/>
    <n v="0"/>
    <m/>
    <d v="2012-10-17T00:00:00.000"/>
    <d v="2012-12-22T00:00:00.000"/>
    <d v="2013-12-21T00:00:00.000"/>
    <n v="2013"/>
    <n v="12"/>
    <x v="13"/>
    <x v="2"/>
    <x v="0"/>
    <x v="0"/>
    <m/>
    <m/>
    <m/>
    <m/>
    <s v="Normal"/>
  </r>
  <r>
    <x v="15"/>
    <s v="Green"/>
    <s v="None"/>
    <s v="P518918"/>
    <s v="DPW"/>
    <s v="B50002185"/>
    <s v="Aluminum Sulfate"/>
    <s v="USALCO, LLC"/>
    <x v="414"/>
    <n v="0"/>
    <m/>
    <d v="2012-10-17T00:00:00.000"/>
    <d v="2013-01-01T00:00:00.000"/>
    <d v="2013-12-31T00:00:00.000"/>
    <n v="2013"/>
    <n v="12"/>
    <x v="13"/>
    <x v="2"/>
    <x v="0"/>
    <x v="0"/>
    <m/>
    <m/>
    <m/>
    <m/>
    <s v="Normal"/>
  </r>
  <r>
    <x v="15"/>
    <s v="Green"/>
    <s v="None"/>
    <s v="P515526"/>
    <s v="DPW"/>
    <s v="B50001654"/>
    <s v="Quick Lime  for Water Filtration Plants "/>
    <s v="Greer Industries, Inc d/b/a Greer Lime Company"/>
    <x v="590"/>
    <n v="0"/>
    <m/>
    <d v="2012-10-17T00:00:00.000"/>
    <d v="2013-01-01T00:00:00.000"/>
    <d v="2013-12-31T00:00:00.000"/>
    <n v="2013"/>
    <n v="12"/>
    <x v="13"/>
    <x v="3"/>
    <x v="0"/>
    <x v="0"/>
    <m/>
    <m/>
    <m/>
    <m/>
    <s v="Normal"/>
  </r>
  <r>
    <x v="15"/>
    <s v="Green"/>
    <s v="None"/>
    <m/>
    <s v="DPW"/>
    <s v="B50002642"/>
    <s v="Valve Installation Services"/>
    <s v="American Contracting &amp; Environmental Service Inc."/>
    <x v="591"/>
    <n v="0"/>
    <m/>
    <d v="2013-01-09T00:00:00.000"/>
    <d v="2013-01-09T00:00:00.000"/>
    <d v="2014-01-08T00:00:00.000"/>
    <n v="2014"/>
    <n v="1"/>
    <x v="14"/>
    <x v="1"/>
    <x v="11"/>
    <x v="0"/>
    <m/>
    <m/>
    <m/>
    <m/>
    <s v="Normal"/>
  </r>
  <r>
    <x v="15"/>
    <s v="Green"/>
    <s v="None"/>
    <s v="P514555"/>
    <s v="CITYWIDE"/>
    <s v="08000"/>
    <s v="One Call Center Service "/>
    <s v="One Call Concept Locating Services, Inc."/>
    <x v="48"/>
    <n v="0"/>
    <m/>
    <d v="2010-08-25T00:00:00.000"/>
    <d v="2004-02-01T00:00:00.000"/>
    <d v="2014-01-13T00:00:00.000"/>
    <n v="2014"/>
    <n v="1"/>
    <x v="14"/>
    <x v="0"/>
    <x v="0"/>
    <x v="0"/>
    <m/>
    <m/>
    <m/>
    <m/>
    <s v="Normal"/>
  </r>
  <r>
    <x v="15"/>
    <s v="Green"/>
    <s v="None"/>
    <s v="P519377"/>
    <s v="DGS"/>
    <s v="B50002163"/>
    <s v="Repair Services for Plumbing, Heating and HVAC Systems (Parts &amp; Services)"/>
    <s v="G.E. Tignail &amp; Co. Inc."/>
    <x v="32"/>
    <n v="0"/>
    <m/>
    <d v="2012-12-05T00:00:00.000"/>
    <d v="2013-01-25T00:00:00.000"/>
    <d v="2014-01-24T00:00:00.000"/>
    <n v="2014"/>
    <n v="1"/>
    <x v="14"/>
    <x v="2"/>
    <x v="4"/>
    <x v="3"/>
    <m/>
    <s v="Yes"/>
    <s v="Yes - Must prove emergency"/>
    <m/>
    <s v="Special"/>
  </r>
  <r>
    <x v="15"/>
    <s v="Green"/>
    <s v="None"/>
    <s v="P519378"/>
    <s v="DGS"/>
    <s v="B50002163"/>
    <s v="Repair Services for Plumbing, Heating and HVAC Systems (Parts &amp; Services)"/>
    <s v="J.F. Fischer, Inc."/>
    <x v="106"/>
    <n v="0"/>
    <m/>
    <d v="2012-12-05T00:00:00.000"/>
    <d v="2013-01-25T00:00:00.000"/>
    <d v="2014-01-24T00:00:00.000"/>
    <n v="2014"/>
    <n v="1"/>
    <x v="14"/>
    <x v="2"/>
    <x v="4"/>
    <x v="3"/>
    <m/>
    <s v="Yes"/>
    <s v="Yes"/>
    <m/>
    <s v="Special"/>
  </r>
  <r>
    <x v="15"/>
    <s v="Green"/>
    <s v="None"/>
    <s v="P519376"/>
    <s v="DGS"/>
    <s v="B50002163"/>
    <s v="Repair Services for Plumbing, Heating and HVAC Systems (Parts &amp; Services)"/>
    <s v="R. F. Warder, Inc."/>
    <x v="106"/>
    <n v="0"/>
    <m/>
    <d v="2012-12-05T00:00:00.000"/>
    <d v="2013-01-25T00:00:00.000"/>
    <d v="2014-01-24T00:00:00.000"/>
    <n v="2014"/>
    <n v="1"/>
    <x v="14"/>
    <x v="2"/>
    <x v="4"/>
    <x v="3"/>
    <m/>
    <s v="Yes"/>
    <s v="Yes"/>
    <m/>
    <s v="Special"/>
  </r>
  <r>
    <x v="15"/>
    <s v="Green"/>
    <s v="None"/>
    <s v="P519242"/>
    <s v="DPW"/>
    <s v="08000"/>
    <s v="Maintain Frick Chiller at Lox Plant"/>
    <s v="Johnson Controls, Inc."/>
    <x v="592"/>
    <n v="0"/>
    <m/>
    <d v="2013-01-09T00:00:00.000"/>
    <d v="2013-02-01T00:00:00.000"/>
    <d v="2014-01-31T00:00:00.000"/>
    <n v="2014"/>
    <n v="1"/>
    <x v="14"/>
    <x v="3"/>
    <x v="0"/>
    <x v="0"/>
    <m/>
    <m/>
    <m/>
    <m/>
    <s v="Normal"/>
  </r>
  <r>
    <x v="15"/>
    <s v="Green"/>
    <s v="None"/>
    <s v="P505679"/>
    <s v="DPW"/>
    <s v="B50000787"/>
    <s v="Polymeric Flocculent  "/>
    <s v="USALCO, LLC"/>
    <x v="593"/>
    <n v="0"/>
    <m/>
    <d v="2012-11-21T00:00:00.000"/>
    <d v="2013-02-01T00:00:00.000"/>
    <d v="2014-01-31T00:00:00.000"/>
    <n v="2014"/>
    <n v="1"/>
    <x v="14"/>
    <x v="0"/>
    <x v="0"/>
    <x v="0"/>
    <m/>
    <m/>
    <m/>
    <m/>
    <s v="Normal"/>
  </r>
  <r>
    <x v="15"/>
    <s v="Green"/>
    <s v="None"/>
    <s v="P507492"/>
    <s v="DOT"/>
    <s v="B50000482"/>
    <s v="BALTIMORE CITY SHUTTLE/TRANSIT SERVICES"/>
    <s v="VEOLIA TRANSPORTATION SERVICES, INC."/>
    <x v="594"/>
    <n v="0"/>
    <m/>
    <d v="2009-02-11T00:00:00.000"/>
    <d v="2009-02-11T00:00:00.000"/>
    <d v="2014-02-10T00:00:00.000"/>
    <n v="2014"/>
    <n v="2"/>
    <x v="29"/>
    <x v="9"/>
    <x v="1"/>
    <x v="1"/>
    <m/>
    <m/>
    <m/>
    <m/>
    <s v="Normal"/>
  </r>
  <r>
    <x v="15"/>
    <s v="Green"/>
    <s v="None"/>
    <s v="P512249"/>
    <s v="HEALTH"/>
    <s v="B50001310"/>
    <s v="Services for Lead Testing- LAAP "/>
    <s v="Arc Environmental, inc."/>
    <x v="595"/>
    <n v="0"/>
    <m/>
    <d v="2012-11-21T00:00:00.000"/>
    <d v="2013-02-15T00:00:00.000"/>
    <d v="2014-02-14T00:00:00.000"/>
    <n v="2014"/>
    <n v="2"/>
    <x v="29"/>
    <x v="0"/>
    <x v="0"/>
    <x v="0"/>
    <m/>
    <m/>
    <m/>
    <m/>
    <s v="Normal"/>
  </r>
  <r>
    <x v="15"/>
    <s v="Green"/>
    <s v="None"/>
    <s v="P505943"/>
    <s v="DPW"/>
    <s v="B50000873"/>
    <s v="Polymeric Flocculent, GTB for Back River WWTP"/>
    <s v="Tidewater Products, inc."/>
    <x v="596"/>
    <n v="0"/>
    <m/>
    <d v="2012-11-21T00:00:00.000"/>
    <d v="2013-03-01T00:00:00.000"/>
    <d v="2014-02-28T00:00:00.000"/>
    <n v="2014"/>
    <n v="2"/>
    <x v="29"/>
    <x v="0"/>
    <x v="0"/>
    <x v="0"/>
    <m/>
    <m/>
    <m/>
    <m/>
    <s v="Normal"/>
  </r>
  <r>
    <x v="15"/>
    <s v="Green"/>
    <s v="None"/>
    <s v="P515032"/>
    <s v="CITYWIDE"/>
    <s v="B50001367"/>
    <s v="Maintenance, Repair and Installation for Electronic Security &amp; Fire Protection Systems "/>
    <s v="ASG Security, Inc."/>
    <x v="597"/>
    <n v="0"/>
    <m/>
    <d v="2012-11-21T00:00:00.000"/>
    <d v="2013-04-01T00:00:00.000"/>
    <d v="2014-03-31T00:00:00.000"/>
    <n v="2014"/>
    <n v="3"/>
    <x v="44"/>
    <x v="3"/>
    <x v="2"/>
    <x v="14"/>
    <m/>
    <m/>
    <m/>
    <m/>
    <s v="Normal"/>
  </r>
  <r>
    <x v="15"/>
    <s v="Green"/>
    <s v="None"/>
    <s v="P520123"/>
    <s v="DPW"/>
    <s v="B50002280"/>
    <s v="Supply of Water Meters &amp; Components (Group 1 and 3)"/>
    <s v="L/B Water Service, Inc."/>
    <x v="598"/>
    <n v="0"/>
    <m/>
    <d v="2012-04-11T00:00:00.000"/>
    <d v="2012-04-15T00:00:00.000"/>
    <d v="2014-04-14T00:00:00.000"/>
    <n v="2014"/>
    <n v="4"/>
    <x v="15"/>
    <x v="2"/>
    <x v="0"/>
    <x v="0"/>
    <m/>
    <m/>
    <m/>
    <m/>
    <s v="Normal"/>
  </r>
  <r>
    <x v="15"/>
    <s v="Green"/>
    <s v="None"/>
    <s v="P520121"/>
    <s v="DPW"/>
    <s v="B50002280"/>
    <s v="Supply of Water Meters &amp; Components (Group 5)"/>
    <s v="Mueller Systems, LLC"/>
    <x v="599"/>
    <n v="0"/>
    <m/>
    <d v="2012-04-11T00:00:00.000"/>
    <d v="2012-04-15T00:00:00.000"/>
    <d v="2014-04-14T00:00:00.000"/>
    <n v="2014"/>
    <n v="4"/>
    <x v="15"/>
    <x v="2"/>
    <x v="0"/>
    <x v="0"/>
    <m/>
    <m/>
    <m/>
    <m/>
    <s v="Normal"/>
  </r>
  <r>
    <x v="15"/>
    <s v="Green"/>
    <s v="None"/>
    <s v="P520122"/>
    <s v="DPW"/>
    <s v="B50002280"/>
    <s v="Supply of Water Meters &amp; Components (Group 2 and 4)"/>
    <s v="Neptune Technology Group "/>
    <x v="600"/>
    <n v="0"/>
    <m/>
    <d v="2012-04-11T00:00:00.000"/>
    <d v="2012-04-15T00:00:00.000"/>
    <d v="2014-04-14T00:00:00.000"/>
    <n v="2014"/>
    <n v="4"/>
    <x v="15"/>
    <x v="2"/>
    <x v="0"/>
    <x v="0"/>
    <m/>
    <m/>
    <m/>
    <m/>
    <s v="Normal"/>
  </r>
  <r>
    <x v="15"/>
    <s v="Green"/>
    <s v="None"/>
    <s v="P516518"/>
    <s v="DPW"/>
    <s v="08000"/>
    <s v="Moyno Pump Parts and Complete Units "/>
    <s v="Geiger Pump and Equipment"/>
    <x v="251"/>
    <n v="0"/>
    <m/>
    <d v="2011-03-02T00:00:00.000"/>
    <d v="2011-04-15T00:00:00.000"/>
    <d v="2014-04-14T00:00:00.000"/>
    <n v="2014"/>
    <n v="4"/>
    <x v="15"/>
    <x v="0"/>
    <x v="0"/>
    <x v="0"/>
    <m/>
    <m/>
    <m/>
    <m/>
    <s v="Normal"/>
  </r>
  <r>
    <x v="15"/>
    <s v="Green"/>
    <s v="None"/>
    <s v="Various"/>
    <s v="CITYWIDE"/>
    <s v="B50000976"/>
    <s v="Provide Repair Services for the Central Chilled Water System - 1st Call"/>
    <s v="Temp Air Company, Inc."/>
    <x v="537"/>
    <n v="0"/>
    <m/>
    <d v="2012-05-09T00:00:00.000"/>
    <d v="2012-05-15T00:00:00.000"/>
    <d v="2014-05-14T00:00:00.000"/>
    <n v="2014"/>
    <n v="5"/>
    <x v="16"/>
    <x v="0"/>
    <x v="4"/>
    <x v="6"/>
    <s v="`"/>
    <m/>
    <s v="Yes"/>
    <m/>
    <s v="Special"/>
  </r>
  <r>
    <x v="15"/>
    <s v="Green"/>
    <s v="None"/>
    <s v="Various"/>
    <s v="CITYWIDE"/>
    <s v="B50000976"/>
    <s v="Provide Repair Services for the Central Chilled Water System  - 2nd Call"/>
    <s v="J.F. Fischer, Inc."/>
    <x v="251"/>
    <n v="0"/>
    <m/>
    <d v="2012-05-09T00:00:00.000"/>
    <d v="2012-05-15T00:00:00.000"/>
    <d v="2014-05-14T00:00:00.000"/>
    <n v="2014"/>
    <n v="5"/>
    <x v="16"/>
    <x v="0"/>
    <x v="4"/>
    <x v="6"/>
    <m/>
    <m/>
    <s v="Yes"/>
    <m/>
    <s v="Special"/>
  </r>
  <r>
    <x v="15"/>
    <s v="Green"/>
    <s v="None"/>
    <s v="Various"/>
    <s v="CITYWIDE"/>
    <s v="B50000976"/>
    <s v="Provide Repair Services for the Central Chilled Water System -3rd Call"/>
    <s v="R.F. Warder, Inc."/>
    <x v="251"/>
    <n v="0"/>
    <m/>
    <d v="2012-05-09T00:00:00.000"/>
    <d v="2012-05-15T00:00:00.000"/>
    <d v="2014-05-14T00:00:00.000"/>
    <n v="2014"/>
    <n v="5"/>
    <x v="16"/>
    <x v="0"/>
    <x v="4"/>
    <x v="6"/>
    <m/>
    <m/>
    <s v="Yes"/>
    <m/>
    <s v="Special"/>
  </r>
  <r>
    <x v="15"/>
    <s v="Green"/>
    <s v="None"/>
    <s v="P517183"/>
    <s v="CITYWIDE"/>
    <s v="B50001909"/>
    <s v="Technical Service Contract for Liquid Oxygen Plants at Patapsco "/>
    <s v="Solution-werks, inc."/>
    <x v="601"/>
    <n v="0"/>
    <m/>
    <d v="2011-05-25T00:00:00.000"/>
    <d v="2011-06-01T00:00:00.000"/>
    <d v="2014-05-31T00:00:00.000"/>
    <n v="2014"/>
    <n v="5"/>
    <x v="16"/>
    <x v="1"/>
    <x v="0"/>
    <x v="0"/>
    <m/>
    <m/>
    <m/>
    <m/>
    <s v="Normal"/>
  </r>
  <r>
    <x v="15"/>
    <s v="Green"/>
    <s v="None"/>
    <s v="P517876"/>
    <s v="DPW"/>
    <s v="B50001988"/>
    <s v="Repair Electric Motors Over 300 H.P. "/>
    <s v="TEAM Services Corporation"/>
    <x v="48"/>
    <n v="0"/>
    <m/>
    <d v="2011-07-20T00:00:00.000"/>
    <d v="2011-07-20T00:00:00.000"/>
    <d v="2014-07-19T00:00:00.000"/>
    <n v="2014"/>
    <n v="7"/>
    <x v="35"/>
    <x v="11"/>
    <x v="25"/>
    <x v="9"/>
    <m/>
    <m/>
    <m/>
    <m/>
    <s v="Normal"/>
  </r>
  <r>
    <x v="15"/>
    <s v="Green"/>
    <s v="None"/>
    <s v="P517187"/>
    <s v="CITYWIDE"/>
    <s v="B50001887"/>
    <s v="Inspection, Repair, Maintenance and installation Services for UST and AST"/>
    <s v="Total Environmental Concepts, Inc."/>
    <x v="602"/>
    <n v="0"/>
    <m/>
    <d v="2012-07-11T00:00:00.000"/>
    <d v="2011-07-26T00:00:00.000"/>
    <d v="2014-07-25T00:00:00.000"/>
    <n v="2014"/>
    <n v="7"/>
    <x v="35"/>
    <x v="11"/>
    <x v="11"/>
    <x v="11"/>
    <m/>
    <m/>
    <m/>
    <m/>
    <s v="Normal"/>
  </r>
  <r>
    <x v="15"/>
    <s v="Green"/>
    <s v="None"/>
    <s v="P517873"/>
    <s v="DPW"/>
    <s v="B50001986"/>
    <s v="Repair Electric Motors Up to 300 H.P. "/>
    <s v="Electric Motor Repair Co."/>
    <x v="48"/>
    <n v="0"/>
    <m/>
    <d v="2011-08-10T00:00:00.000"/>
    <d v="2011-08-10T00:00:00.000"/>
    <d v="2014-08-09T00:00:00.000"/>
    <n v="2014"/>
    <n v="8"/>
    <x v="31"/>
    <x v="11"/>
    <x v="0"/>
    <x v="0"/>
    <m/>
    <m/>
    <s v="Yes"/>
    <m/>
    <s v="Special"/>
  </r>
  <r>
    <x v="15"/>
    <s v="Green"/>
    <s v="None"/>
    <s v="P517872"/>
    <s v="DPW"/>
    <s v="B50001986"/>
    <s v="Repair Electric Motors Up to 300 H.P. "/>
    <s v="TEAM Services Corporation"/>
    <x v="603"/>
    <n v="0"/>
    <m/>
    <d v="2011-08-10T00:00:00.000"/>
    <d v="2011-08-10T00:00:00.000"/>
    <d v="2014-08-09T00:00:00.000"/>
    <n v="2014"/>
    <n v="8"/>
    <x v="31"/>
    <x v="11"/>
    <x v="0"/>
    <x v="0"/>
    <m/>
    <m/>
    <s v="Yes"/>
    <m/>
    <s v="Special"/>
  </r>
  <r>
    <x v="15"/>
    <s v="Green"/>
    <s v="None"/>
    <s v="P517870"/>
    <s v="DPW"/>
    <s v="B50002013"/>
    <s v="Instrumentation Parts"/>
    <s v="Chesapeake Flow Solutions, LLC"/>
    <x v="1"/>
    <n v="0"/>
    <m/>
    <d v="2013-01-09T00:00:00.000"/>
    <d v="2011-08-15T00:00:00.000"/>
    <d v="2014-08-14T00:00:00.000"/>
    <n v="2014"/>
    <n v="8"/>
    <x v="31"/>
    <x v="1"/>
    <x v="0"/>
    <x v="0"/>
    <m/>
    <m/>
    <m/>
    <m/>
    <s v="Normal"/>
  </r>
  <r>
    <x v="15"/>
    <s v="Green"/>
    <s v="None"/>
    <s v="P518386"/>
    <s v="DPW"/>
    <s v="B50002088"/>
    <s v="Provide Drain Cleaning Services   "/>
    <s v="Mitchell Plumbing &amp; Heating, inc."/>
    <x v="604"/>
    <n v="0"/>
    <m/>
    <d v="2011-09-14T00:00:00.000"/>
    <d v="2011-09-15T00:00:00.000"/>
    <d v="2014-09-14T00:00:00.000"/>
    <n v="2014"/>
    <n v="9"/>
    <x v="30"/>
    <x v="1"/>
    <x v="0"/>
    <x v="0"/>
    <m/>
    <m/>
    <m/>
    <m/>
    <s v="Normal"/>
  </r>
  <r>
    <x v="15"/>
    <s v="Green"/>
    <s v="None"/>
    <s v="P518384"/>
    <s v="DPW"/>
    <s v="B50002106"/>
    <s v="MJ Gate Valves (See Master Blanket for items)"/>
    <s v="HD Supply Waterworks, LTD"/>
    <x v="39"/>
    <n v="0"/>
    <m/>
    <d v="2011-10-05T00:00:00.000"/>
    <d v="2011-10-15T00:00:00.000"/>
    <d v="2014-10-14T00:00:00.000"/>
    <n v="2014"/>
    <n v="10"/>
    <x v="36"/>
    <x v="1"/>
    <x v="0"/>
    <x v="0"/>
    <m/>
    <m/>
    <m/>
    <m/>
    <s v="Normal"/>
  </r>
  <r>
    <x v="15"/>
    <s v="Green"/>
    <s v="None"/>
    <s v="P520123"/>
    <s v="DPW"/>
    <s v="B50002106"/>
    <s v="MJ Gate Valves (See Master Blanket for items)"/>
    <s v="LB Water Services Inc"/>
    <x v="2"/>
    <n v="0"/>
    <m/>
    <d v="2011-10-05T00:00:00.000"/>
    <d v="2011-10-15T00:00:00.000"/>
    <d v="2014-10-14T00:00:00.000"/>
    <n v="2014"/>
    <n v="10"/>
    <x v="36"/>
    <x v="1"/>
    <x v="0"/>
    <x v="0"/>
    <m/>
    <m/>
    <m/>
    <m/>
    <s v="Normal"/>
  </r>
  <r>
    <x v="15"/>
    <s v="Green"/>
    <s v="None"/>
    <s v="P519488"/>
    <s v="DOT"/>
    <s v="B50002150"/>
    <s v="Aluminum Street Lighting Poles and Accessories - 1st call"/>
    <s v="P&amp;K Tubular Products/Flagpoles, Inc."/>
    <x v="50"/>
    <n v="0"/>
    <m/>
    <d v="2011-12-07T00:00:00.000"/>
    <d v="2011-12-15T00:00:00.000"/>
    <d v="2014-12-14T00:00:00.000"/>
    <n v="2014"/>
    <n v="12"/>
    <x v="37"/>
    <x v="1"/>
    <x v="0"/>
    <x v="0"/>
    <m/>
    <m/>
    <s v="Yes"/>
    <m/>
    <s v="Special"/>
  </r>
  <r>
    <x v="15"/>
    <s v="Green"/>
    <s v="None"/>
    <s v="P519487"/>
    <s v="DOT"/>
    <s v="B50002150"/>
    <s v="Aluminum Street Lighting Poles and Accessories - 2nd call"/>
    <s v="Valmont Industries"/>
    <x v="48"/>
    <n v="0"/>
    <m/>
    <d v="2011-12-07T00:00:00.000"/>
    <d v="2011-12-15T00:00:00.000"/>
    <d v="2014-12-14T00:00:00.000"/>
    <n v="2014"/>
    <n v="12"/>
    <x v="37"/>
    <x v="1"/>
    <x v="0"/>
    <x v="0"/>
    <m/>
    <m/>
    <s v="Yes"/>
    <m/>
    <s v="Special"/>
  </r>
  <r>
    <x v="15"/>
    <s v="Green"/>
    <s v="None"/>
    <s v="P519219"/>
    <s v="DHCD"/>
    <s v="B50002131"/>
    <s v="Lead Abatement at Low Income Residences"/>
    <s v="Colossal Contractors, Inc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6"/>
    <s v="DHCD"/>
    <s v="B50002131"/>
    <s v="Lead Abatement at Low Income Residences"/>
    <s v="Coalition To End Childhood Lead Poisoning, Inc.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8"/>
    <s v="DHCD"/>
    <s v="B50002131"/>
    <s v="Lead Abatement at Low Income Residences"/>
    <s v="Hawkeye Constructions, LLC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4"/>
    <s v="DHCD"/>
    <s v="B50002131"/>
    <s v="Lead Abatement at Low Income Residences"/>
    <s v="MAC-Par Services, Inc.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17"/>
    <s v="DHCD"/>
    <s v="B50002131"/>
    <s v="Lead Abatement at Low Income Residences"/>
    <s v="UK Construction &amp; Management, LLC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9266"/>
    <s v="DHCD"/>
    <s v="B50002131"/>
    <s v="Lead Abatement at Low Income Residences"/>
    <s v="Goel Services"/>
    <x v="39"/>
    <n v="0"/>
    <m/>
    <d v="2011-12-14T00:00:00.000"/>
    <d v="2011-12-15T00:00:00.000"/>
    <d v="2014-12-14T00:00:00.000"/>
    <n v="2014"/>
    <n v="12"/>
    <x v="37"/>
    <x v="1"/>
    <x v="14"/>
    <x v="1"/>
    <m/>
    <m/>
    <m/>
    <m/>
    <s v="Normal"/>
  </r>
  <r>
    <x v="15"/>
    <s v="Green"/>
    <s v="None"/>
    <s v="P510455"/>
    <s v="CONV. CTR"/>
    <s v="B50001020"/>
    <s v="Manage, operate and Maintain Telecommunications Systems for the Baltimore Convention Center - REVENUE"/>
    <s v="M.C. Dean, Inc"/>
    <x v="144"/>
    <n v="0"/>
    <m/>
    <d v="2010-06-09T00:00:00.000"/>
    <d v="2009-12-01T00:00:00.000"/>
    <d v="2014-12-31T00:00:00.000"/>
    <n v="2014"/>
    <n v="12"/>
    <x v="37"/>
    <x v="5"/>
    <x v="0"/>
    <x v="0"/>
    <m/>
    <m/>
    <m/>
    <m/>
    <s v="Normal"/>
  </r>
  <r>
    <x v="15"/>
    <s v="Green"/>
    <s v="None"/>
    <s v="P519151"/>
    <s v="DPW"/>
    <s v="08000"/>
    <s v="Hycor Parts"/>
    <s v="Parkson Corporation"/>
    <x v="15"/>
    <n v="0"/>
    <m/>
    <d v="2012-01-11T00:00:00.000"/>
    <d v="2012-01-11T00:00:00.000"/>
    <d v="2015-01-10T00:00:00.000"/>
    <n v="2015"/>
    <n v="1"/>
    <x v="38"/>
    <x v="11"/>
    <x v="0"/>
    <x v="0"/>
    <m/>
    <m/>
    <m/>
    <m/>
    <s v="Normal"/>
  </r>
  <r>
    <x v="15"/>
    <s v="Green"/>
    <s v="None"/>
    <s v="P502425"/>
    <s v="DPW"/>
    <s v="08000"/>
    <s v="MagnaDrive"/>
    <s v="DAS Solutions, LLC"/>
    <x v="15"/>
    <n v="0"/>
    <m/>
    <d v="2012-01-11T00:00:00.000"/>
    <d v="2012-01-11T00:00:00.000"/>
    <d v="2015-01-10T00:00:00.000"/>
    <n v="2015"/>
    <n v="1"/>
    <x v="38"/>
    <x v="11"/>
    <x v="0"/>
    <x v="0"/>
    <m/>
    <m/>
    <m/>
    <m/>
    <s v="Normal"/>
  </r>
  <r>
    <x v="15"/>
    <s v="Green"/>
    <s v="None"/>
    <s v="P519734"/>
    <s v="CITYWIDE"/>
    <s v="B50002209"/>
    <s v="Copper Cable Installation, Maintenance and Repair Service"/>
    <s v="James Communication, inc. (1st Call)"/>
    <x v="33"/>
    <n v="0"/>
    <m/>
    <d v="2012-01-25T00:00:00.000"/>
    <d v="2012-01-25T00:00:00.000"/>
    <d v="2015-01-24T00:00:00.000"/>
    <n v="2015"/>
    <n v="1"/>
    <x v="38"/>
    <x v="11"/>
    <x v="16"/>
    <x v="8"/>
    <m/>
    <s v="Yes"/>
    <s v="Yes"/>
    <m/>
    <s v="Special"/>
  </r>
  <r>
    <x v="15"/>
    <s v="Green"/>
    <s v="None"/>
    <s v="P519733"/>
    <s v="CITYWIDE"/>
    <s v="B50002209"/>
    <s v="Copper Cable Installation, Maintenance and Repair Service"/>
    <s v="Highlander Contracting Company (2nd Call)"/>
    <x v="1"/>
    <n v="0"/>
    <m/>
    <d v="2012-01-25T00:00:00.000"/>
    <d v="2012-01-25T00:00:00.000"/>
    <d v="2015-01-24T00:00:00.000"/>
    <n v="2015"/>
    <n v="1"/>
    <x v="38"/>
    <x v="11"/>
    <x v="16"/>
    <x v="8"/>
    <m/>
    <s v="Yes"/>
    <s v="Yes"/>
    <m/>
    <s v="Special"/>
  </r>
  <r>
    <x v="15"/>
    <s v="Green"/>
    <s v="None"/>
    <s v="P519331"/>
    <s v="DPW"/>
    <s v="08000"/>
    <s v="Renold/Carter Drive Parts"/>
    <s v="Renold, Inc."/>
    <x v="253"/>
    <n v="0"/>
    <m/>
    <d v="2012-02-01T00:00:00.000"/>
    <d v="2012-02-01T00:00:00.000"/>
    <d v="2015-01-31T00:00:00.000"/>
    <n v="2015"/>
    <n v="1"/>
    <x v="38"/>
    <x v="11"/>
    <x v="0"/>
    <x v="0"/>
    <m/>
    <m/>
    <m/>
    <m/>
    <s v="Normal"/>
  </r>
  <r>
    <x v="15"/>
    <s v="Green"/>
    <s v="None"/>
    <s v="P519845"/>
    <s v="CONV. CTR"/>
    <s v="B50002161"/>
    <s v="Maintenance Services for Life and Safety Systems for Convention Center"/>
    <s v="Honeywell building Solutions"/>
    <x v="303"/>
    <n v="0"/>
    <m/>
    <d v="2012-01-25T00:00:00.000"/>
    <d v="2012-03-01T00:00:00.000"/>
    <d v="2015-02-28T00:00:00.000"/>
    <n v="2015"/>
    <n v="2"/>
    <x v="39"/>
    <x v="10"/>
    <x v="26"/>
    <x v="6"/>
    <m/>
    <m/>
    <m/>
    <m/>
    <s v="Normal"/>
  </r>
  <r>
    <x v="15"/>
    <s v="Green"/>
    <s v="None"/>
    <s v="P520056"/>
    <s v="DHCD"/>
    <s v="B50002228"/>
    <s v="Environmental Remediation at Various Location"/>
    <s v="EQ Northeast, Inc. (First Call)"/>
    <x v="33"/>
    <n v="0"/>
    <m/>
    <d v="2012-03-21T00:00:00.000"/>
    <d v="2012-04-08T00:00:00.000"/>
    <d v="2015-04-07T00:00:00.000"/>
    <n v="2015"/>
    <n v="4"/>
    <x v="49"/>
    <x v="29"/>
    <x v="11"/>
    <x v="9"/>
    <m/>
    <m/>
    <s v="Yes"/>
    <m/>
    <s v="Special"/>
  </r>
  <r>
    <x v="15"/>
    <s v="Green"/>
    <s v="None"/>
    <s v="P500055"/>
    <s v="DHCD"/>
    <s v="B50002228"/>
    <s v="Environmental Remediation at Various Location"/>
    <s v="Total Environmental Concepts, Inc. (Second Call)"/>
    <x v="253"/>
    <n v="0"/>
    <m/>
    <d v="2012-03-21T00:00:00.000"/>
    <d v="2012-04-08T00:00:00.000"/>
    <d v="2015-04-07T00:00:00.000"/>
    <n v="2015"/>
    <n v="4"/>
    <x v="49"/>
    <x v="1"/>
    <x v="11"/>
    <x v="9"/>
    <m/>
    <m/>
    <s v="Yes"/>
    <m/>
    <s v="Special"/>
  </r>
  <r>
    <x v="15"/>
    <s v="Green"/>
    <s v="None"/>
    <s v="P520037"/>
    <s v="DHCD"/>
    <s v="B50002286"/>
    <s v="Lead Abatement II at Low Income Residences"/>
    <s v="John Ware &amp; Son, Inc."/>
    <x v="39"/>
    <n v="0"/>
    <m/>
    <d v="2012-04-04T00:00:00.000"/>
    <d v="2012-04-15T00:00:00.000"/>
    <d v="2015-04-14T00:00:00.000"/>
    <n v="2015"/>
    <n v="4"/>
    <x v="49"/>
    <x v="1"/>
    <x v="14"/>
    <x v="1"/>
    <m/>
    <m/>
    <m/>
    <m/>
    <s v="Normal"/>
  </r>
  <r>
    <x v="15"/>
    <s v="Green"/>
    <s v="None"/>
    <s v="P520038"/>
    <s v="DHCD"/>
    <s v="B50002286"/>
    <s v="Lead Abatement II at Low Income Residences"/>
    <s v="JLN Construction Services, LLC"/>
    <x v="39"/>
    <n v="0"/>
    <m/>
    <d v="2012-04-04T00:00:00.000"/>
    <d v="2012-04-15T00:00:00.000"/>
    <d v="2015-04-14T00:00:00.000"/>
    <n v="2015"/>
    <n v="4"/>
    <x v="49"/>
    <x v="1"/>
    <x v="14"/>
    <x v="1"/>
    <m/>
    <m/>
    <m/>
    <m/>
    <s v="Normal"/>
  </r>
  <r>
    <x v="15"/>
    <s v="Green"/>
    <s v="None"/>
    <s v="P520039"/>
    <s v="DHCD"/>
    <s v="B50002286"/>
    <s v="Lead Abatement II at Low Income Residences"/>
    <s v="Deveau Construction, LLC"/>
    <x v="39"/>
    <n v="0"/>
    <m/>
    <d v="2012-04-04T00:00:00.000"/>
    <d v="2012-04-15T00:00:00.000"/>
    <d v="2015-04-14T00:00:00.000"/>
    <n v="2015"/>
    <n v="4"/>
    <x v="49"/>
    <x v="1"/>
    <x v="14"/>
    <x v="1"/>
    <m/>
    <m/>
    <m/>
    <m/>
    <s v="Normal"/>
  </r>
  <r>
    <x v="15"/>
    <s v="Green"/>
    <s v="None"/>
    <s v="P519839"/>
    <s v="DHCD"/>
    <s v="B50002237"/>
    <s v="Baltimore City Weatherization Assistance Program - HVAC "/>
    <s v="BMC Services, LLC (First Call for Emergencies)"/>
    <x v="48"/>
    <n v="0"/>
    <m/>
    <d v="2012-03-28T00:00:00.000"/>
    <d v="2012-04-15T00:00:00.000"/>
    <d v="2015-04-14T00:00:00.000"/>
    <n v="2015"/>
    <n v="4"/>
    <x v="49"/>
    <x v="1"/>
    <x v="14"/>
    <x v="14"/>
    <m/>
    <s v="Yes"/>
    <s v="Yes"/>
    <m/>
    <s v="Special"/>
  </r>
  <r>
    <x v="15"/>
    <s v="Green"/>
    <s v="None"/>
    <s v="P519840"/>
    <s v="DHCD"/>
    <s v="B50002237"/>
    <s v="Baltimore City Weatherization Assistance Program - HVAC "/>
    <s v="Hawkeye Construction, LLC"/>
    <x v="1"/>
    <n v="0"/>
    <m/>
    <d v="2012-03-28T00:00:00.000"/>
    <d v="2012-04-15T00:00:00.000"/>
    <d v="2015-04-14T00:00:00.000"/>
    <n v="2015"/>
    <n v="4"/>
    <x v="49"/>
    <x v="1"/>
    <x v="14"/>
    <x v="14"/>
    <m/>
    <s v="Yes"/>
    <m/>
    <m/>
    <s v="Special"/>
  </r>
  <r>
    <x v="15"/>
    <s v="Green"/>
    <s v="None"/>
    <s v="P519838"/>
    <s v="DHCD"/>
    <s v="B50002237"/>
    <s v="Baltimore City Weatherization Assistance Program - HVAC "/>
    <s v="Coldspring Company, Inc."/>
    <x v="1"/>
    <n v="0"/>
    <m/>
    <d v="2012-03-28T00:00:00.000"/>
    <d v="2012-04-15T00:00:00.000"/>
    <d v="2015-04-14T00:00:00.000"/>
    <n v="2015"/>
    <n v="4"/>
    <x v="49"/>
    <x v="1"/>
    <x v="14"/>
    <x v="14"/>
    <m/>
    <s v="Yes"/>
    <m/>
    <m/>
    <s v="Special"/>
  </r>
  <r>
    <x v="15"/>
    <s v="Green"/>
    <s v="None"/>
    <m/>
    <s v="DPW"/>
    <s v="B50002316"/>
    <s v="Pump Repair Services - First call"/>
    <s v="American Contracting &amp; Environmental Service Inc."/>
    <x v="39"/>
    <n v="0"/>
    <m/>
    <d v="2012-04-18T00:00:00.000"/>
    <d v="2012-05-01T00:00:00.000"/>
    <d v="2015-04-30T00:00:00.000"/>
    <n v="2015"/>
    <n v="4"/>
    <x v="49"/>
    <x v="1"/>
    <x v="0"/>
    <x v="0"/>
    <m/>
    <s v="Yes"/>
    <s v="Yes"/>
    <m/>
    <s v="Special"/>
  </r>
  <r>
    <x v="15"/>
    <s v="Green"/>
    <s v="None"/>
    <m/>
    <s v="DPW"/>
    <s v="B50002316"/>
    <s v="Pump Repair Services - Second call"/>
    <s v="EESCO Pump &amp; Valve, Inc."/>
    <x v="39"/>
    <n v="0"/>
    <m/>
    <d v="2012-04-18T00:00:00.000"/>
    <d v="2012-05-01T00:00:00.000"/>
    <d v="2015-04-30T00:00:00.000"/>
    <n v="2015"/>
    <n v="4"/>
    <x v="49"/>
    <x v="1"/>
    <x v="0"/>
    <x v="0"/>
    <m/>
    <s v="Yes"/>
    <s v="Yes"/>
    <m/>
    <s v="Special"/>
  </r>
  <r>
    <x v="15"/>
    <s v="Green"/>
    <s v="None"/>
    <s v="P514207"/>
    <s v="CONV. CTR"/>
    <s v="B50001328"/>
    <s v="Electrical, Compressed air &amp; Water Services "/>
    <s v="Edlen Electrical Exhibitions Services, Inc"/>
    <x v="144"/>
    <n v="0"/>
    <m/>
    <d v="2010-04-07T00:00:00.000"/>
    <d v="2010-05-01T00:00:00.000"/>
    <d v="2015-04-30T00:00:00.000"/>
    <n v="2015"/>
    <n v="4"/>
    <x v="49"/>
    <x v="5"/>
    <x v="0"/>
    <x v="0"/>
    <m/>
    <m/>
    <m/>
    <m/>
    <s v="Normal"/>
  </r>
  <r>
    <x v="15"/>
    <s v="Green"/>
    <s v="None"/>
    <s v="R589477"/>
    <s v="DPW"/>
    <s v="08000"/>
    <s v="Process Control Service and Parts"/>
    <s v="ABB, Inc."/>
    <x v="253"/>
    <n v="0"/>
    <m/>
    <d v="2012-05-16T00:00:00.000"/>
    <d v="2012-05-16T00:00:00.000"/>
    <d v="2015-05-15T00:00:00.000"/>
    <n v="2015"/>
    <n v="5"/>
    <x v="40"/>
    <x v="1"/>
    <x v="0"/>
    <x v="0"/>
    <m/>
    <m/>
    <m/>
    <m/>
    <s v="Normal"/>
  </r>
  <r>
    <x v="15"/>
    <s v="Green"/>
    <s v="None"/>
    <s v="P520592"/>
    <s v="MTE"/>
    <s v="06000"/>
    <s v="Voice Mail Maitenance and Xpress Care Software Services"/>
    <s v="Altura Communication Solutions"/>
    <x v="605"/>
    <n v="0"/>
    <m/>
    <d v="2012-06-13T00:00:00.000"/>
    <d v="2012-06-13T00:00:00.000"/>
    <d v="2015-06-12T00:00:00.000"/>
    <n v="2015"/>
    <n v="6"/>
    <x v="18"/>
    <x v="1"/>
    <x v="0"/>
    <x v="0"/>
    <m/>
    <m/>
    <m/>
    <m/>
    <s v="Normal"/>
  </r>
  <r>
    <x v="15"/>
    <s v="Green"/>
    <s v="None"/>
    <m/>
    <s v="DPW"/>
    <s v="B50002684"/>
    <s v="Testing and Repairs of Backflow Preventer Devices "/>
    <s v="J.F. Fischer, Inc."/>
    <x v="15"/>
    <n v="0"/>
    <m/>
    <d v="2012-12-12T00:00:00.000"/>
    <d v="2013-01-01T00:00:00.000"/>
    <d v="2015-12-31T00:00:00.000"/>
    <n v="2015"/>
    <n v="12"/>
    <x v="19"/>
    <x v="11"/>
    <x v="3"/>
    <x v="0"/>
    <m/>
    <m/>
    <m/>
    <m/>
    <s v="Normal"/>
  </r>
  <r>
    <x v="15"/>
    <s v="Green"/>
    <s v="None"/>
    <m/>
    <s v="FLEET"/>
    <s v="B50002573"/>
    <s v="Bio-Diesel &amp; Ethanol Fuels"/>
    <s v="Petroleum Marketing Group, Inc"/>
    <x v="48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ames River Solutions"/>
    <x v="253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Tri-Gas &amp; Oil Co., Inc."/>
    <x v="48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FLEET"/>
    <s v="B50002573"/>
    <s v="Bio-Diesel &amp; Ethanol Fuels"/>
    <s v="JJ Adams Fuel Oil CO."/>
    <x v="253"/>
    <n v="0"/>
    <m/>
    <d v="2012-11-21T00:00:00.000"/>
    <d v="2013-01-01T00:00:00.000"/>
    <d v="2015-12-31T00:00:00.000"/>
    <n v="2015"/>
    <n v="12"/>
    <x v="19"/>
    <x v="1"/>
    <x v="0"/>
    <x v="0"/>
    <m/>
    <m/>
    <m/>
    <m/>
    <s v="Normal"/>
  </r>
  <r>
    <x v="15"/>
    <s v="Green"/>
    <s v="None"/>
    <m/>
    <s v="CONV. CTR"/>
    <s v="B50002466"/>
    <s v="Trash removal Services for Baltimore Convention Center"/>
    <s v="BFI Waste Services d/b/a Allied Waste Service of Baltimore"/>
    <x v="606"/>
    <n v="0"/>
    <m/>
    <d v="2012-10-24T00:00:00.000"/>
    <d v="2013-01-01T00:00:00.000"/>
    <d v="2015-12-31T00:00:00.000"/>
    <n v="2015"/>
    <n v="12"/>
    <x v="19"/>
    <x v="1"/>
    <x v="17"/>
    <x v="9"/>
    <m/>
    <m/>
    <m/>
    <m/>
    <s v="Normal"/>
  </r>
  <r>
    <x v="15"/>
    <s v="Green"/>
    <s v="None"/>
    <m/>
    <s v="STATES ATTORNEY"/>
    <s v="B50002762"/>
    <s v="Hosted VoIP System"/>
    <s v="iCore Networks, Inc."/>
    <x v="607"/>
    <n v="0"/>
    <m/>
    <d v="2013-01-23T00:00:00.000"/>
    <d v="2013-01-23T00:00:00.000"/>
    <d v="2016-01-12T00:00:00.000"/>
    <n v="2016"/>
    <n v="1"/>
    <x v="20"/>
    <x v="1"/>
    <x v="11"/>
    <x v="0"/>
    <m/>
    <m/>
    <m/>
    <m/>
    <s v="Normal"/>
  </r>
  <r>
    <x v="15"/>
    <s v="Green"/>
    <s v="None"/>
    <m/>
    <s v="BHCD"/>
    <s v="B50002701"/>
    <s v="Relocation Services (Hotels/Motels) - Lead Hazard Reduction Program - Item#1"/>
    <s v="Baltimore International College, Inc. owner and operator of Mount Vernon Hotel"/>
    <x v="322"/>
    <n v="0"/>
    <m/>
    <d v="2013-01-16T00:00:00.000"/>
    <d v="2013-01-16T00:00:00.000"/>
    <d v="2016-01-15T00:00:00.000"/>
    <n v="2016"/>
    <n v="1"/>
    <x v="20"/>
    <x v="1"/>
    <x v="0"/>
    <x v="0"/>
    <m/>
    <m/>
    <m/>
    <m/>
    <s v="Normal"/>
  </r>
  <r>
    <x v="15"/>
    <s v="Green"/>
    <s v="None"/>
    <m/>
    <s v="BHCD"/>
    <s v="B50002701"/>
    <s v="Relocation Services (Hotels/Motels) - Lead Hazard Reduction Program - Item#2,3,4,5"/>
    <s v="Regent Development Consulting, Inc."/>
    <x v="22"/>
    <n v="0"/>
    <m/>
    <d v="2013-01-16T00:00:00.000"/>
    <d v="2013-01-16T00:00:00.000"/>
    <d v="2016-01-15T00:00:00.000"/>
    <n v="2016"/>
    <n v="1"/>
    <x v="20"/>
    <x v="1"/>
    <x v="0"/>
    <x v="0"/>
    <m/>
    <m/>
    <m/>
    <m/>
    <s v="Normal"/>
  </r>
  <r>
    <x v="15"/>
    <s v="Green"/>
    <s v="None"/>
    <m/>
    <s v="CONV. CTR"/>
    <s v="BP-07136"/>
    <s v="Audio/Video Services (Baltimore Convention Center)"/>
    <s v="Projection Presentation Technology (PPT)"/>
    <x v="144"/>
    <n v="0"/>
    <m/>
    <d v="2012-05-09T00:00:00.000"/>
    <d v="2012-08-08T00:00:00.000"/>
    <d v="2017-08-07T00:00:00.000"/>
    <n v="2017"/>
    <n v="8"/>
    <x v="55"/>
    <x v="0"/>
    <x v="0"/>
    <x v="0"/>
    <m/>
    <m/>
    <m/>
    <s v="Dummy PO thru City Dynamics"/>
    <s v="Special"/>
  </r>
  <r>
    <x v="16"/>
    <s v="Blue"/>
    <s v="Green"/>
    <s v="P519195"/>
    <s v="HEALTH"/>
    <s v="B50002268"/>
    <s v="EMA/EMT Uniforms for field Health Services"/>
    <s v="F.F. and A. Jacobs &amp; Sons"/>
    <x v="291"/>
    <n v="0"/>
    <m/>
    <s v="-"/>
    <d v="2012-01-25T00:00:00.000"/>
    <d v="2013-01-24T00:00:00.000"/>
    <n v="2013"/>
    <n v="1"/>
    <x v="3"/>
    <x v="3"/>
    <x v="0"/>
    <x v="0"/>
    <s v="Trying to contact agency. To expire and delete"/>
    <m/>
    <m/>
    <m/>
    <s v="Normal"/>
  </r>
  <r>
    <x v="16"/>
    <s v="Blue"/>
    <s v="Yellow"/>
    <s v="P512278"/>
    <s v="AGING"/>
    <s v="B50000964"/>
    <s v="Janitorial Services -Hooper Adult Day Care(Aging)"/>
    <s v="BA Cleaning System, Inc"/>
    <x v="90"/>
    <n v="0"/>
    <m/>
    <d v="2012-02-29T00:00:00.000"/>
    <d v="2012-04-01T00:00:00.000"/>
    <d v="2013-03-31T00:00:00.000"/>
    <n v="2013"/>
    <n v="3"/>
    <x v="5"/>
    <x v="3"/>
    <x v="0"/>
    <x v="0"/>
    <s v="To be renewed"/>
    <m/>
    <m/>
    <m/>
    <s v="Normal"/>
  </r>
  <r>
    <x v="16"/>
    <s v="Blue"/>
    <s v="Yellow"/>
    <s v="P507574"/>
    <m/>
    <s v="B50000924"/>
    <s v="Transportation Services"/>
    <s v="Higher Ground Transportation Services, Inc."/>
    <x v="608"/>
    <n v="0"/>
    <m/>
    <d v="2011-03-30T00:00:00.000"/>
    <d v="2011-04-02T00:00:00.000"/>
    <d v="2013-04-01T00:00:00.000"/>
    <n v="2013"/>
    <n v="4"/>
    <x v="6"/>
    <x v="11"/>
    <x v="0"/>
    <x v="0"/>
    <s v="BL for Renewal 2/27"/>
    <m/>
    <m/>
    <m/>
    <s v="Normal"/>
  </r>
  <r>
    <x v="16"/>
    <s v="Blue"/>
    <s v="Red"/>
    <s v="P511619"/>
    <s v="CITYWIDE"/>
    <s v="B50000860"/>
    <s v="Industrial Work Uniforms"/>
    <s v="Chesapeake Uniform d/b/a Lord Baltimore"/>
    <x v="609"/>
    <n v="0"/>
    <m/>
    <d v="2011-03-09T00:00:00.000"/>
    <d v="2011-04-15T00:00:00.000"/>
    <d v="2013-04-14T00:00:00.000"/>
    <n v="2013"/>
    <n v="4"/>
    <x v="6"/>
    <x v="0"/>
    <x v="0"/>
    <x v="0"/>
    <s v="Sue to investigate and start RFP. May be given to Tyrone. Sue to consider cutoff date instead of breaking up the contracts."/>
    <m/>
    <m/>
    <m/>
    <s v="Normal"/>
  </r>
  <r>
    <x v="16"/>
    <s v="Blue"/>
    <s v="Green"/>
    <s v="P522024"/>
    <s v="HEALTH"/>
    <s v="B50002671"/>
    <s v="Health Screenings"/>
    <s v="Stone Foundation"/>
    <x v="610"/>
    <n v="0"/>
    <m/>
    <s v="-"/>
    <d v="2012-12-03T00:00:00.000"/>
    <d v="2013-04-30T00:00:00.000"/>
    <n v="2013"/>
    <n v="4"/>
    <x v="6"/>
    <x v="0"/>
    <x v="0"/>
    <x v="0"/>
    <s v="DELETE WHEN EXPIRES "/>
    <m/>
    <m/>
    <m/>
    <s v="Normal"/>
  </r>
  <r>
    <x v="16"/>
    <s v="Blue"/>
    <s v="Yellow"/>
    <s v="P518712"/>
    <s v="COMPTROLLER"/>
    <s v="06000"/>
    <s v="Pitney Bowes Sorter Maintenance"/>
    <s v="Pitney Bowes, Inc"/>
    <x v="611"/>
    <n v="0"/>
    <m/>
    <d v="2012-08-08T00:00:00.000"/>
    <d v="2012-08-09T00:00:00.000"/>
    <d v="2013-04-30T00:00:00.000"/>
    <n v="2013"/>
    <n v="4"/>
    <x v="6"/>
    <x v="3"/>
    <x v="0"/>
    <x v="0"/>
    <s v="Probably renewal"/>
    <m/>
    <m/>
    <m/>
    <s v="Normal"/>
  </r>
  <r>
    <x v="16"/>
    <s v="Blue"/>
    <s v="Yellow"/>
    <s v="P517550"/>
    <s v="COMPTROLLER"/>
    <s v="06000"/>
    <s v="Pitney Bowes Inserter Maintenance"/>
    <s v="Pitney Bowes, Inc"/>
    <x v="612"/>
    <n v="0"/>
    <m/>
    <d v="2012-08-08T00:00:00.000"/>
    <d v="2012-08-08T00:00:00.000"/>
    <d v="2013-04-30T00:00:00.000"/>
    <n v="2013"/>
    <n v="4"/>
    <x v="6"/>
    <x v="3"/>
    <x v="0"/>
    <x v="0"/>
    <s v="Probably renewal"/>
    <m/>
    <m/>
    <m/>
    <s v="Normal"/>
  </r>
  <r>
    <x v="16"/>
    <s v="Blue"/>
    <s v="None"/>
    <m/>
    <s v="REC &amp; PARKS"/>
    <s v="B50002255"/>
    <s v="Fabricate, Deliver &amp; Install Signs"/>
    <s v="Color-Ad, Inc."/>
    <x v="613"/>
    <n v="0"/>
    <m/>
    <d v="2012-05-23T00:00:00.000"/>
    <d v="2012-05-23T00:00:00.000"/>
    <d v="2013-05-22T00:00:00.000"/>
    <n v="2013"/>
    <n v="5"/>
    <x v="7"/>
    <x v="0"/>
    <x v="0"/>
    <x v="0"/>
    <m/>
    <m/>
    <m/>
    <m/>
    <s v="Normal"/>
  </r>
  <r>
    <x v="16"/>
    <s v="Blue"/>
    <s v="None"/>
    <s v="P517522"/>
    <s v="AGING"/>
    <s v="B50001206"/>
    <s v="Food Service for Eating Together in Baltimore Program "/>
    <s v="Germain Holdings LLC d/b/a Overlea Caterers, Inc."/>
    <x v="614"/>
    <n v="0"/>
    <m/>
    <d v="2012-11-21T00:00:00.000"/>
    <d v="2010-06-01T00:00:00.000"/>
    <d v="2013-05-31T00:00:00.000"/>
    <n v="2013"/>
    <n v="5"/>
    <x v="7"/>
    <x v="1"/>
    <x v="8"/>
    <x v="3"/>
    <m/>
    <m/>
    <m/>
    <s v="Yes"/>
    <s v="Special"/>
  </r>
  <r>
    <x v="16"/>
    <s v="Blue"/>
    <s v="None"/>
    <s v="P511769"/>
    <s v="AGING"/>
    <s v="B50001205"/>
    <s v="Management of Nutritional Congregate Food Service for CARE Eating together program"/>
    <s v="MJM Innovations"/>
    <x v="615"/>
    <n v="0"/>
    <m/>
    <d v="2012-07-11T00:00:00.000"/>
    <d v="2010-06-01T00:00:00.000"/>
    <d v="2013-05-31T00:00:00.000"/>
    <n v="2013"/>
    <n v="5"/>
    <x v="7"/>
    <x v="0"/>
    <x v="17"/>
    <x v="16"/>
    <m/>
    <m/>
    <m/>
    <s v="Yes"/>
    <s v="Special"/>
  </r>
  <r>
    <x v="16"/>
    <s v="Blue"/>
    <s v="None"/>
    <s v="P517713"/>
    <s v="OIG`"/>
    <s v="B50001829"/>
    <s v="Case Management System"/>
    <s v="Legal Files Software, Inc."/>
    <x v="616"/>
    <n v="0"/>
    <m/>
    <d v="2012-05-23T00:00:00.000"/>
    <d v="2012-06-08T00:00:00.000"/>
    <d v="2013-06-07T00:00:00.000"/>
    <n v="2013"/>
    <n v="6"/>
    <x v="8"/>
    <x v="0"/>
    <x v="0"/>
    <x v="0"/>
    <m/>
    <m/>
    <m/>
    <m/>
    <s v="Normal"/>
  </r>
  <r>
    <x v="16"/>
    <s v="Blue"/>
    <s v="None"/>
    <s v="P517585"/>
    <s v="DPW"/>
    <s v="B50001705"/>
    <s v="Mowing &amp; Debris removal for Vacant Lots &amp; Abandoned Property"/>
    <s v="Evergreen Landscape &amp; Design Corp"/>
    <x v="617"/>
    <n v="0"/>
    <m/>
    <d v="2012-05-09T00:00:00.000"/>
    <d v="2012-06-08T00:00:00.000"/>
    <d v="2013-06-07T00:00:00.000"/>
    <n v="2013"/>
    <n v="6"/>
    <x v="8"/>
    <x v="2"/>
    <x v="14"/>
    <x v="1"/>
    <m/>
    <m/>
    <m/>
    <m/>
    <s v="Normal"/>
  </r>
  <r>
    <x v="16"/>
    <s v="Blue"/>
    <s v="None"/>
    <s v="P514680"/>
    <s v="AGING"/>
    <s v="06000"/>
    <s v="Furnish &amp; Deliver Authentic Korean Meals"/>
    <s v="T &amp; J Jeong"/>
    <x v="618"/>
    <n v="0"/>
    <m/>
    <d v="2012-05-16T00:00:00.000"/>
    <d v="2012-06-10T00:00:00.000"/>
    <d v="2013-06-09T00:00:00.000"/>
    <n v="2013"/>
    <n v="6"/>
    <x v="8"/>
    <x v="1"/>
    <x v="0"/>
    <x v="0"/>
    <m/>
    <m/>
    <m/>
    <m/>
    <s v="Normal"/>
  </r>
  <r>
    <x v="16"/>
    <s v="Blue"/>
    <s v="None"/>
    <s v="P514789"/>
    <s v="CITYWIDE"/>
    <s v="B50000972"/>
    <s v="T-Shirts and Other Active Wear "/>
    <s v="Nightmare Graphics"/>
    <x v="619"/>
    <n v="0"/>
    <m/>
    <d v="2013-01-09T00:00:00.000"/>
    <d v="2012-06-17T00:00:00.000"/>
    <d v="2013-06-16T00:00:00.000"/>
    <n v="2013"/>
    <n v="6"/>
    <x v="8"/>
    <x v="0"/>
    <x v="0"/>
    <x v="0"/>
    <m/>
    <m/>
    <m/>
    <m/>
    <s v="Normal"/>
  </r>
  <r>
    <x v="16"/>
    <s v="Blue"/>
    <s v="None"/>
    <s v="P522115"/>
    <s v="HEALTH"/>
    <s v="B50002708"/>
    <s v="X-Ray Technician Services"/>
    <s v="Annashae"/>
    <x v="620"/>
    <n v="0"/>
    <m/>
    <s v="-"/>
    <d v="2013-01-01T00:00:00.000"/>
    <d v="2013-06-30T00:00:00.000"/>
    <n v="2013"/>
    <n v="6"/>
    <x v="8"/>
    <x v="0"/>
    <x v="0"/>
    <x v="0"/>
    <m/>
    <m/>
    <m/>
    <m/>
    <s v="Normal"/>
  </r>
  <r>
    <x v="16"/>
    <s v="Blue"/>
    <s v="None"/>
    <s v="P515662"/>
    <s v="FLEET"/>
    <s v="BP-07006"/>
    <s v="Fleet  Fuel Credit Card"/>
    <s v="Wright Express Financial Services Corporation"/>
    <x v="621"/>
    <n v="0"/>
    <m/>
    <d v="2012-12-05T00:00:00.000"/>
    <d v="2013-01-01T00:00:00.000"/>
    <d v="2013-06-30T00:00:00.000"/>
    <n v="2013"/>
    <n v="6"/>
    <x v="8"/>
    <x v="0"/>
    <x v="0"/>
    <x v="0"/>
    <m/>
    <m/>
    <m/>
    <m/>
    <s v="Normal"/>
  </r>
  <r>
    <x v="16"/>
    <s v="Blue"/>
    <s v="None"/>
    <s v="P516814"/>
    <s v="DHCD"/>
    <s v="B50001664"/>
    <s v="Management of the Harry &amp; Jeanette Weinberg Housing &amp; Resource Center (DHCD)"/>
    <s v="Jobs, Housing &amp; Recovery"/>
    <x v="622"/>
    <n v="0"/>
    <m/>
    <d v="2012-11-07T00:00:00.000"/>
    <d v="2012-07-01T00:00:00.000"/>
    <d v="2013-06-30T00:00:00.000"/>
    <n v="2013"/>
    <n v="6"/>
    <x v="8"/>
    <x v="2"/>
    <x v="14"/>
    <x v="1"/>
    <m/>
    <m/>
    <m/>
    <m/>
    <s v="Normal"/>
  </r>
  <r>
    <x v="16"/>
    <s v="Blue"/>
    <s v="None"/>
    <m/>
    <s v="CARE"/>
    <s v="B50002444"/>
    <s v="Monthly Delivery of Prescriptions to CARE Clients"/>
    <s v="Reyha Health Specifics"/>
    <x v="623"/>
    <n v="0"/>
    <m/>
    <s v="-"/>
    <d v="2012-07-02T00:00:00.000"/>
    <d v="2013-07-01T00:00:00.000"/>
    <n v="2013"/>
    <n v="7"/>
    <x v="9"/>
    <x v="1"/>
    <x v="0"/>
    <x v="0"/>
    <m/>
    <m/>
    <m/>
    <m/>
    <s v="Normal"/>
  </r>
  <r>
    <x v="16"/>
    <s v="Blue"/>
    <s v="None"/>
    <s v="P513698"/>
    <s v="DPW"/>
    <s v="07000"/>
    <s v="One Gallon Bottles of Water "/>
    <s v="Vend Central"/>
    <x v="214"/>
    <n v="0"/>
    <m/>
    <s v="-"/>
    <d v="2011-07-02T00:00:00.000"/>
    <d v="2013-07-01T00:00:00.000"/>
    <n v="2013"/>
    <n v="7"/>
    <x v="9"/>
    <x v="3"/>
    <x v="0"/>
    <x v="0"/>
    <m/>
    <m/>
    <m/>
    <m/>
    <s v="Normal"/>
  </r>
  <r>
    <x v="16"/>
    <s v="Blue"/>
    <s v="None"/>
    <s v="P521027"/>
    <s v="CIRCUIT COURT"/>
    <s v="08000"/>
    <s v="Maintenance Service for Quest Juvenile Case Mgt. System"/>
    <s v="Gottlieb &amp; Wertz, Inc."/>
    <x v="125"/>
    <n v="0"/>
    <m/>
    <d v="2012-07-25T00:00:00.000"/>
    <d v="2012-07-25T00:00:00.000"/>
    <d v="2013-07-24T00:00:00.000"/>
    <n v="2013"/>
    <n v="7"/>
    <x v="9"/>
    <x v="0"/>
    <x v="0"/>
    <x v="0"/>
    <m/>
    <m/>
    <m/>
    <m/>
    <s v="Normal"/>
  </r>
  <r>
    <x v="16"/>
    <s v="Blue"/>
    <s v="None"/>
    <m/>
    <s v="CIRCUIT COURT"/>
    <s v="08000"/>
    <s v="CourtSmart Maintenance Service  "/>
    <s v="CourtSmart Digital Systems"/>
    <x v="624"/>
    <n v="0"/>
    <m/>
    <d v="2012-08-08T00:00:00.000"/>
    <d v="2012-08-08T00:00:00.000"/>
    <d v="2013-08-07T00:00:00.000"/>
    <n v="2013"/>
    <n v="8"/>
    <x v="10"/>
    <x v="0"/>
    <x v="0"/>
    <x v="0"/>
    <m/>
    <m/>
    <m/>
    <m/>
    <s v="Normal"/>
  </r>
  <r>
    <x v="16"/>
    <s v="Blue"/>
    <s v="None"/>
    <s v="Various"/>
    <s v="P505951"/>
    <s v="B50001094"/>
    <s v="Moving Services for Lead Abatement Program"/>
    <s v="Walters Relocation, inc."/>
    <x v="625"/>
    <n v="0"/>
    <m/>
    <d v="2012-06-27T00:00:00.000"/>
    <d v="2012-08-12T00:00:00.000"/>
    <d v="2013-08-11T00:00:00.000"/>
    <n v="2013"/>
    <n v="8"/>
    <x v="10"/>
    <x v="0"/>
    <x v="3"/>
    <x v="0"/>
    <m/>
    <m/>
    <m/>
    <m/>
    <s v="Normal"/>
  </r>
  <r>
    <x v="16"/>
    <s v="Blue"/>
    <s v="None"/>
    <s v="P517893"/>
    <s v="CITYWIDE"/>
    <s v="B50001863"/>
    <s v="Uniform and Locker and Laundry Service"/>
    <s v="G + K Uniform Service"/>
    <x v="626"/>
    <n v="0"/>
    <m/>
    <d v="2011-07-13T00:00:00.000"/>
    <d v="2011-09-01T00:00:00.000"/>
    <d v="2013-08-31T00:00:00.000"/>
    <n v="2013"/>
    <n v="8"/>
    <x v="10"/>
    <x v="30"/>
    <x v="0"/>
    <x v="0"/>
    <m/>
    <m/>
    <m/>
    <m/>
    <s v="Normal"/>
  </r>
  <r>
    <x v="16"/>
    <s v="Blue"/>
    <s v="None"/>
    <m/>
    <s v="Mayors Office of Neighborhoods"/>
    <s v="B50002523"/>
    <s v="Refugee Vocational Training &amp; Employment Services"/>
    <s v="Lutheran Social Services of the National Capitol Area"/>
    <x v="627"/>
    <n v="0"/>
    <m/>
    <d v="2012-09-19T00:00:00.000"/>
    <d v="2012-10-01T00:00:00.000"/>
    <d v="2013-09-30T00:00:00.000"/>
    <n v="2013"/>
    <n v="9"/>
    <x v="11"/>
    <x v="1"/>
    <x v="0"/>
    <x v="0"/>
    <m/>
    <m/>
    <m/>
    <m/>
    <s v="Normal"/>
  </r>
  <r>
    <x v="16"/>
    <s v="Blue"/>
    <s v="None"/>
    <s v="P510298"/>
    <s v="CITYWIDE"/>
    <s v="B50000674"/>
    <s v="Polyethylene Liners  "/>
    <s v="Calico Industries, Inc."/>
    <x v="628"/>
    <n v="0"/>
    <m/>
    <d v="2011-09-14T00:00:00.000"/>
    <d v="2011-11-01T00:00:00.000"/>
    <d v="2013-10-31T00:00:00.000"/>
    <n v="2013"/>
    <n v="10"/>
    <x v="12"/>
    <x v="0"/>
    <x v="0"/>
    <x v="0"/>
    <m/>
    <m/>
    <m/>
    <m/>
    <s v="Normal"/>
  </r>
  <r>
    <x v="16"/>
    <s v="Blue"/>
    <s v="None"/>
    <s v="P515603"/>
    <s v="DPW"/>
    <s v="B50001547"/>
    <s v="Janitorial Services  Area &quot;B&quot; "/>
    <s v="Associated Bldg. Maintenance."/>
    <x v="629"/>
    <n v="0"/>
    <m/>
    <d v="2011-10-12T00:00:00.000"/>
    <d v="2011-11-03T00:00:00.000"/>
    <d v="2013-11-02T00:00:00.000"/>
    <n v="2013"/>
    <n v="11"/>
    <x v="28"/>
    <x v="11"/>
    <x v="1"/>
    <x v="7"/>
    <m/>
    <m/>
    <m/>
    <m/>
    <s v="Normal"/>
  </r>
  <r>
    <x v="16"/>
    <s v="Blue"/>
    <s v="None"/>
    <s v="P503372"/>
    <s v="CIRCUIT COURT"/>
    <s v="B50000692"/>
    <s v="Courtroom Telephonic Appearance System"/>
    <s v="Courtcall, LLC"/>
    <x v="57"/>
    <n v="0"/>
    <m/>
    <d v="2008-11-19T00:00:00.000"/>
    <d v="2008-11-19T00:00:00.000"/>
    <d v="2013-11-18T00:00:00.000"/>
    <n v="2013"/>
    <n v="11"/>
    <x v="28"/>
    <x v="5"/>
    <x v="0"/>
    <x v="0"/>
    <m/>
    <m/>
    <m/>
    <m/>
    <s v="Normal"/>
  </r>
  <r>
    <x v="16"/>
    <s v="Blue"/>
    <s v="None"/>
    <s v="P515613"/>
    <s v="DPW"/>
    <s v="B50001548"/>
    <s v="Janitorial Services Area &quot;C&quot; "/>
    <s v="Associated Bldg. Maintenance."/>
    <x v="630"/>
    <n v="0"/>
    <m/>
    <d v="2011-11-23T00:00:00.000"/>
    <d v="2011-12-03T00:00:00.000"/>
    <d v="2013-12-02T00:00:00.000"/>
    <n v="2013"/>
    <n v="12"/>
    <x v="13"/>
    <x v="11"/>
    <x v="1"/>
    <x v="7"/>
    <m/>
    <m/>
    <m/>
    <m/>
    <s v="Normal"/>
  </r>
  <r>
    <x v="16"/>
    <s v="Blue"/>
    <s v="None"/>
    <s v="P515606"/>
    <s v="DPW"/>
    <s v="B50001546"/>
    <s v="Janitorial Services Area &quot;A&quot; "/>
    <s v="Associated Bldg. Maintenance."/>
    <x v="631"/>
    <n v="0"/>
    <m/>
    <d v="2012-01-11T00:00:00.000"/>
    <d v="2011-12-03T00:00:00.000"/>
    <d v="2013-12-02T00:00:00.000"/>
    <n v="2013"/>
    <n v="12"/>
    <x v="13"/>
    <x v="11"/>
    <x v="1"/>
    <x v="7"/>
    <m/>
    <m/>
    <m/>
    <m/>
    <s v="Normal"/>
  </r>
  <r>
    <x v="16"/>
    <s v="Blue"/>
    <s v="None"/>
    <s v="P518085"/>
    <s v="HR"/>
    <s v="B50000558"/>
    <s v="Flexible Spending Account Admin.  "/>
    <s v="WageWorks, Inc"/>
    <x v="632"/>
    <n v="0"/>
    <m/>
    <d v="2012-11-07T00:00:00.000"/>
    <d v="2013-01-01T00:00:00.000"/>
    <d v="2013-12-31T00:00:00.000"/>
    <n v="2013"/>
    <n v="12"/>
    <x v="13"/>
    <x v="0"/>
    <x v="0"/>
    <x v="0"/>
    <m/>
    <m/>
    <m/>
    <s v="Yes"/>
    <s v="Special"/>
  </r>
  <r>
    <x v="16"/>
    <s v="Blue"/>
    <s v="None"/>
    <s v="P519531"/>
    <s v="CITYWIDE"/>
    <s v="BPO-001B1400635 Maryland State"/>
    <s v="Co-op Supplies for Maintenance, Repair and Operations"/>
    <s v="W.W. Grainger, Inc"/>
    <x v="633"/>
    <n v="0"/>
    <m/>
    <d v="2012-12-19T00:00:00.000"/>
    <d v="2012-02-29T00:00:00.000"/>
    <d v="2014-02-28T00:00:00.000"/>
    <n v="2014"/>
    <n v="2"/>
    <x v="29"/>
    <x v="2"/>
    <x v="11"/>
    <x v="0"/>
    <m/>
    <m/>
    <m/>
    <m/>
    <s v="Normal"/>
  </r>
  <r>
    <x v="16"/>
    <s v="Blue"/>
    <s v="None"/>
    <m/>
    <s v="DGS"/>
    <s v="B50002250"/>
    <s v="Selected Restroom Supplies"/>
    <s v="Fastenal Company"/>
    <x v="634"/>
    <n v="0"/>
    <m/>
    <d v="2012-06-13T00:00:00.000"/>
    <d v="2012-06-13T00:00:00.000"/>
    <d v="2014-06-12T00:00:00.000"/>
    <n v="2014"/>
    <n v="6"/>
    <x v="34"/>
    <x v="1"/>
    <x v="3"/>
    <x v="0"/>
    <m/>
    <m/>
    <m/>
    <m/>
    <s v="Normal"/>
  </r>
  <r>
    <x v="16"/>
    <s v="Blue"/>
    <s v="Green"/>
    <s v="P517625"/>
    <s v="DOT"/>
    <s v="B50001934"/>
    <s v="Mowing of Grass Medians"/>
    <s v="Lorenz, Inc."/>
    <x v="635"/>
    <n v="0"/>
    <m/>
    <d v="2012-07-25T00:00:00.000"/>
    <d v="2012-07-15T00:00:00.000"/>
    <d v="2014-07-14T00:00:00.000"/>
    <n v="2014"/>
    <n v="7"/>
    <x v="35"/>
    <x v="0"/>
    <x v="14"/>
    <x v="1"/>
    <m/>
    <m/>
    <m/>
    <m/>
    <s v="Normal"/>
  </r>
  <r>
    <x v="16"/>
    <s v="Blue"/>
    <s v="None"/>
    <s v="P511280"/>
    <s v="CITYWIDE"/>
    <s v="B50001027"/>
    <s v="J.I.T. (Just-in-Time) Office Supplies "/>
    <s v="Rudolph's Office &amp; Computer Supply"/>
    <x v="636"/>
    <n v="0"/>
    <m/>
    <d v="2012-03-21T00:00:00.000"/>
    <d v="2009-08-01T00:00:00.000"/>
    <d v="2014-07-31T00:00:00.000"/>
    <n v="2014"/>
    <n v="7"/>
    <x v="35"/>
    <x v="3"/>
    <x v="11"/>
    <x v="0"/>
    <m/>
    <m/>
    <m/>
    <m/>
    <s v="Normal"/>
  </r>
  <r>
    <x v="16"/>
    <s v="Blue"/>
    <s v="None"/>
    <s v="P518313"/>
    <s v="DGS"/>
    <s v="B50001751"/>
    <s v="Janitorial Services for the Department of General Services Area D"/>
    <s v="Dazser-Bal Corp. d/b/a Jani-King of Baltimore"/>
    <x v="637"/>
    <n v="0"/>
    <m/>
    <d v="2012-10-17T00:00:00.000"/>
    <d v="2012-10-16T00:00:00.000"/>
    <d v="2014-10-15T00:00:00.000"/>
    <n v="2014"/>
    <n v="10"/>
    <x v="36"/>
    <x v="11"/>
    <x v="10"/>
    <x v="1"/>
    <m/>
    <m/>
    <m/>
    <m/>
    <s v="Normal"/>
  </r>
  <r>
    <x v="16"/>
    <s v="Blue"/>
    <s v="None"/>
    <m/>
    <s v="HEALTH"/>
    <s v="B50002394"/>
    <s v="Provide In-Home Personal Care/Homemaker Services"/>
    <s v="Dependable Service Group, LLC"/>
    <x v="638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None"/>
    <m/>
    <s v="HEALTH"/>
    <s v="B50002394"/>
    <s v="Provide In-Home Personal Care/Homemaker Services"/>
    <s v="Chesapeake Medical Staffing"/>
    <x v="639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Trustworthy Staffing Solutions"/>
    <x v="639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None"/>
    <m/>
    <s v="AGING"/>
    <s v="B50002394"/>
    <s v="Personal Care &amp; Homemaker Services"/>
    <s v="Personal Touch Home Aides of Baltimore, Inc."/>
    <x v="639"/>
    <n v="0"/>
    <m/>
    <d v="2012-10-17T00:00:00.000"/>
    <d v="2012-10-17T00:00:00.000"/>
    <d v="2014-10-16T00:00:00.000"/>
    <n v="2014"/>
    <n v="10"/>
    <x v="36"/>
    <x v="7"/>
    <x v="0"/>
    <x v="0"/>
    <m/>
    <m/>
    <m/>
    <m/>
    <s v="Normal"/>
  </r>
  <r>
    <x v="16"/>
    <s v="Blue"/>
    <s v="Green"/>
    <s v="P504739"/>
    <s v="CITYWIDE"/>
    <s v="B50000589"/>
    <s v="Electrical Products "/>
    <s v="Ideal Electrical Supply"/>
    <x v="39"/>
    <n v="0"/>
    <m/>
    <d v="2012-10-03T00:00:00.000"/>
    <d v="2012-11-19T00:00:00.000"/>
    <d v="2014-11-18T00:00:00.000"/>
    <n v="2014"/>
    <n v="11"/>
    <x v="45"/>
    <x v="0"/>
    <x v="0"/>
    <x v="0"/>
    <m/>
    <m/>
    <m/>
    <m/>
    <s v="Normal"/>
  </r>
  <r>
    <x v="16"/>
    <s v="Blue"/>
    <s v="None"/>
    <s v="P504628"/>
    <s v="CITYWIDE"/>
    <s v="B50000589"/>
    <s v="Electrical Products   "/>
    <s v="Graybar Electric Co."/>
    <x v="640"/>
    <n v="0"/>
    <m/>
    <d v="2012-10-03T00:00:00.000"/>
    <d v="2012-11-19T00:00:00.000"/>
    <d v="2014-11-18T00:00:00.000"/>
    <n v="2014"/>
    <n v="11"/>
    <x v="45"/>
    <x v="0"/>
    <x v="0"/>
    <x v="0"/>
    <m/>
    <m/>
    <m/>
    <m/>
    <s v="Normal"/>
  </r>
  <r>
    <x v="16"/>
    <s v="Blue"/>
    <s v="None"/>
    <s v="P515731"/>
    <s v="MAYOR"/>
    <s v="08000"/>
    <s v="GPS Ranger system "/>
    <s v="BarZ Adventures"/>
    <x v="641"/>
    <n v="0"/>
    <m/>
    <d v="2011-01-12T00:00:00.000"/>
    <d v="2011-01-12T00:00:00.000"/>
    <d v="2014-12-31T00:00:00.000"/>
    <n v="2014"/>
    <n v="12"/>
    <x v="37"/>
    <x v="1"/>
    <x v="0"/>
    <x v="0"/>
    <m/>
    <m/>
    <m/>
    <m/>
    <s v="Normal"/>
  </r>
  <r>
    <x v="16"/>
    <s v="Blue"/>
    <s v="None"/>
    <m/>
    <s v="HEALTH"/>
    <s v="B50002453"/>
    <s v="Provide Temporary Nursing Services"/>
    <s v="Excel Staffing and Personnel Services, Inc."/>
    <x v="25"/>
    <n v="0"/>
    <m/>
    <d v="2012-12-05T00:00:00.000"/>
    <d v="2013-01-01T00:00:00.000"/>
    <d v="2015-12-31T00:00:00.0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Dependable Services Group, LLC"/>
    <x v="29"/>
    <n v="0"/>
    <m/>
    <d v="2012-12-05T00:00:00.000"/>
    <d v="2013-01-01T00:00:00.000"/>
    <d v="2015-12-31T00:00:00.000"/>
    <n v="2015"/>
    <n v="12"/>
    <x v="19"/>
    <x v="2"/>
    <x v="16"/>
    <x v="11"/>
    <m/>
    <m/>
    <m/>
    <m/>
    <s v="Normal"/>
  </r>
  <r>
    <x v="16"/>
    <s v="Blue"/>
    <s v="None"/>
    <m/>
    <s v="HEALTH"/>
    <s v="B50002453"/>
    <s v="Provide Temporary Nursing Services"/>
    <s v="Arbor E&amp;T, llc dba Care Resources"/>
    <x v="48"/>
    <n v="0"/>
    <m/>
    <d v="2012-12-05T00:00:00.000"/>
    <d v="2013-01-01T00:00:00.000"/>
    <d v="2015-12-31T00:00:00.000"/>
    <n v="2015"/>
    <n v="12"/>
    <x v="19"/>
    <x v="2"/>
    <x v="16"/>
    <x v="11"/>
    <m/>
    <m/>
    <m/>
    <m/>
    <s v="Normal"/>
  </r>
  <r>
    <x v="16"/>
    <s v="Blue"/>
    <s v="None"/>
    <m/>
    <s v="REC. &amp; PARKS"/>
    <s v="B50001760"/>
    <s v="Manage and Operate shake N'Bake Recreational Facility"/>
    <s v="Kingdom Managed, Inc."/>
    <x v="144"/>
    <n v="0"/>
    <m/>
    <d v="2011-05-25T00:00:00.000"/>
    <d v="2011-06-01T00:00:00.000"/>
    <d v="2016-05-31T00:00:00.000"/>
    <n v="2016"/>
    <n v="5"/>
    <x v="56"/>
    <x v="31"/>
    <x v="2"/>
    <x v="14"/>
    <m/>
    <m/>
    <m/>
    <s v="Dummy PO thru City Dynamics"/>
    <s v="Special"/>
  </r>
  <r>
    <x v="16"/>
    <s v="Blue"/>
    <s v="None"/>
    <s v="Various"/>
    <s v="CITYWIDE"/>
    <s v="PRC-247-12"/>
    <s v="Heating Oil"/>
    <s v="Space Petroleum and Chemical CO."/>
    <x v="50"/>
    <n v="0"/>
    <m/>
    <d v="2012-08-08T00:00:00.000"/>
    <d v="2012-08-08T00:00:00.000"/>
    <d v="2017-06-30T00:00:00.000"/>
    <n v="2017"/>
    <n v="6"/>
    <x v="42"/>
    <x v="0"/>
    <x v="0"/>
    <x v="0"/>
    <m/>
    <m/>
    <m/>
    <m/>
    <s v="Normal"/>
  </r>
  <r>
    <x v="16"/>
    <s v="Blue"/>
    <s v="None"/>
    <m/>
    <s v="REC. &amp; PARKS"/>
    <s v="B50002380"/>
    <s v="Operate and Manage the &quot;Du&quot; Burns Soccer Arena"/>
    <s v="Coppermine Fieldhouse, LLC"/>
    <x v="144"/>
    <n v="0"/>
    <m/>
    <d v="2012-12-19T00:00:00.000"/>
    <d v="2013-01-22T00:00:00.000"/>
    <d v="2018-01-21T00:00:00.000"/>
    <n v="2018"/>
    <n v="1"/>
    <x v="32"/>
    <x v="0"/>
    <x v="2"/>
    <x v="2"/>
    <m/>
    <m/>
    <m/>
    <m/>
    <s v="Normal"/>
  </r>
  <r>
    <x v="16"/>
    <s v="Blue"/>
    <s v="None"/>
    <m/>
    <s v="REC &amp; PARKS"/>
    <s v="B50002071"/>
    <s v="Management and Operation of Recreation Centers (Brooklyn and O'Malley)"/>
    <s v="Boys and Girls Clubs of Metropolitan Baltimore"/>
    <x v="22"/>
    <n v="0"/>
    <m/>
    <d v="2011-12-21T00:00:00.0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Easterwood)"/>
    <s v="Omega Baltimore Foundation, Inc."/>
    <x v="22"/>
    <n v="0"/>
    <m/>
    <d v="2011-12-21T00:00:00.0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071"/>
    <s v="Management and Operation of Recreation Centers (Collington Square &amp; Lillian Jones)"/>
    <s v="Reclaiming Our Children and Community Project, Inc."/>
    <x v="22"/>
    <n v="0"/>
    <m/>
    <d v="2011-12-21T00:00:00.000"/>
    <s v="within 60 days for 1 year"/>
    <m/>
    <n v="1900"/>
    <n v="1"/>
    <x v="57"/>
    <x v="1"/>
    <x v="13"/>
    <x v="2"/>
    <m/>
    <m/>
    <m/>
    <m/>
    <s v="Normal"/>
  </r>
  <r>
    <x v="16"/>
    <s v="Blue"/>
    <s v="None"/>
    <m/>
    <s v="REC &amp; PARKS"/>
    <s v="B50002194"/>
    <s v="Manage and Operation of Recreation Center (Towanda)"/>
    <s v="Park Heights Renaissance, Inc."/>
    <x v="2"/>
    <n v="0"/>
    <m/>
    <d v="2012-05-09T00:00:00.000"/>
    <s v="within 60 days for 1 year"/>
    <m/>
    <n v="1900"/>
    <n v="1"/>
    <x v="57"/>
    <x v="1"/>
    <x v="13"/>
    <x v="2"/>
    <m/>
    <m/>
    <m/>
    <s v="Yes"/>
    <s v="Special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4" updatedVersion="4" indent="0" multipleFieldFilters="0" showMemberPropertyTips="1">
  <location ref="A3:BH37" firstHeaderRow="1" firstDataRow="2" firstDataCol="1"/>
  <pivotFields count="25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 numFmtId="168"/>
    <pivotField showAll="0" numFmtId="168"/>
    <pivotField axis="axisCol" showAll="0">
      <items count="59">
        <item x="57"/>
        <item x="33"/>
        <item x="0"/>
        <item x="51"/>
        <item x="52"/>
        <item x="53"/>
        <item x="5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28"/>
        <item x="13"/>
        <item x="14"/>
        <item x="29"/>
        <item x="44"/>
        <item x="15"/>
        <item x="16"/>
        <item x="34"/>
        <item x="35"/>
        <item x="31"/>
        <item x="30"/>
        <item x="36"/>
        <item x="45"/>
        <item x="37"/>
        <item x="38"/>
        <item x="39"/>
        <item x="17"/>
        <item x="49"/>
        <item x="40"/>
        <item x="18"/>
        <item x="50"/>
        <item x="27"/>
        <item x="47"/>
        <item x="48"/>
        <item x="46"/>
        <item x="19"/>
        <item x="20"/>
        <item x="21"/>
        <item x="41"/>
        <item x="56"/>
        <item x="22"/>
        <item x="23"/>
        <item x="24"/>
        <item x="25"/>
        <item x="42"/>
        <item x="55"/>
        <item x="43"/>
        <item x="26"/>
        <item x="32"/>
        <item t="default"/>
      </items>
    </pivotField>
    <pivotField axis="axisRow" showAll="0">
      <items count="33">
        <item x="0"/>
        <item x="24"/>
        <item x="19"/>
        <item x="3"/>
        <item x="27"/>
        <item x="8"/>
        <item x="11"/>
        <item x="21"/>
        <item x="6"/>
        <item x="5"/>
        <item x="25"/>
        <item x="16"/>
        <item x="17"/>
        <item x="20"/>
        <item x="1"/>
        <item x="29"/>
        <item x="9"/>
        <item x="10"/>
        <item x="30"/>
        <item x="7"/>
        <item x="23"/>
        <item x="13"/>
        <item x="18"/>
        <item x="22"/>
        <item x="2"/>
        <item x="28"/>
        <item x="14"/>
        <item x="4"/>
        <item x="15"/>
        <item x="26"/>
        <item x="3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1">
    <field x="16"/>
  </colFields>
  <col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colItems>
  <dataFields count="1">
    <dataField name="Count of Total Award Amount (A)" fld="8" subtotal="count" baseField="17" baseItem="28" numFmtId="167"/>
  </dataFields>
  <formats count="1">
    <format dxfId="266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3:AQ1089" totalsRowShown="0" headerRowDxfId="43">
  <autoFilter ref="A3:AQ1089"/>
  <sortState ref="A4:AQ1200">
    <sortCondition sortBy="value" ref="N4:N1200"/>
  </sortState>
  <tableColumns count="43">
    <tableColumn id="1" name="Buyer Name" dataDxfId="42"/>
    <tableColumn id="24" name="Team" dataDxfId="41"/>
    <tableColumn id="25" name="Priority" dataDxfId="40"/>
    <tableColumn id="2" name="Master Blanket Number" dataDxfId="39"/>
    <tableColumn id="3" name="Agency" dataDxfId="38"/>
    <tableColumn id="4" name="Contract No." dataDxfId="37"/>
    <tableColumn id="5" name="Title" dataDxfId="36"/>
    <tableColumn id="6" name="Vendor Name" dataDxfId="35"/>
    <tableColumn id="7" name="Total Award Amount (A)" dataDxfId="34"/>
    <tableColumn id="15" name="Amount Spent to Date (B)*" dataDxfId="33">
      <calculatedColumnFormula>-K1638/0.0833333333333333</calculatedColumnFormula>
    </tableColumn>
    <tableColumn id="16" name="Amount Left (A-B)*" dataDxfId="32"/>
    <tableColumn id="8" name="Latest BOE Approval Date" dataDxfId="31"/>
    <tableColumn id="9" name="Current Start Date" dataDxfId="30"/>
    <tableColumn id="10" name="Current Expiration _x000A_Date" dataDxfId="29"/>
    <tableColumn id="17" name="Year" dataDxfId="28">
      <calculatedColumnFormula>YEAR(N4)</calculatedColumnFormula>
    </tableColumn>
    <tableColumn id="18" name="Month" dataDxfId="27">
      <calculatedColumnFormula>MONTH(N4)</calculatedColumnFormula>
    </tableColumn>
    <tableColumn id="19" name="Year-Mo" dataDxfId="26">
      <calculatedColumnFormula>IF(P4&gt;9,CONCATENATE(O4,P4),CONCATENATE(O4,"0",P4))</calculatedColumnFormula>
    </tableColumn>
    <tableColumn id="11" name="Renew Options Remaining" dataDxfId="25"/>
    <tableColumn id="12" name="MBE Goal" dataDxfId="24"/>
    <tableColumn id="13" name="WBE Goal" dataDxfId="23"/>
    <tableColumn id="14" name="Notes / Status" dataDxfId="22"/>
    <tableColumn id="20" name="Requires Additional Quotes to make Release POs?" dataDxfId="21"/>
    <tableColumn id="21" name="Has 1st, 2nd, etc. Call Awarded Vendors?" dataDxfId="20"/>
    <tableColumn id="22" name="Has &quot;Blanket within a Blanket&quot; Authority?" dataDxfId="19"/>
    <tableColumn id="23" name="Special Compliance?" dataDxfId="18">
      <calculatedColumnFormula>IF(Table1[[#This Row],[Requires Additional Quotes to make Release POs?]]="",IF(Table1[[#This Row],[Has 1st, 2nd, etc. Call Awarded Vendors?]]="",IF(Table1[[#This Row],[Has "Blanket within a Blanket" Authority?]]="","Normal","Special"),"Special"),"Special")</calculatedColumnFormula>
    </tableColumn>
    <tableColumn id="26" name="Column1" dataDxfId="17"/>
    <tableColumn id="27" name="Column2" dataDxfId="16"/>
    <tableColumn id="28" name="Column3" dataDxfId="15"/>
    <tableColumn id="29" name="Column4" dataDxfId="14"/>
    <tableColumn id="30" name="Column5" dataDxfId="13"/>
    <tableColumn id="31" name="Column6" dataDxfId="12"/>
    <tableColumn id="32" name="Column7" dataDxfId="11"/>
    <tableColumn id="33" name="Column8" dataDxfId="10"/>
    <tableColumn id="34" name="Column9" dataDxfId="9"/>
    <tableColumn id="35" name="Column10" dataDxfId="8"/>
    <tableColumn id="36" name="Column11" dataDxfId="7"/>
    <tableColumn id="37" name="Column12" dataDxfId="6"/>
    <tableColumn id="38" name="Column13" dataDxfId="5"/>
    <tableColumn id="39" name="Column14" dataDxfId="4"/>
    <tableColumn id="40" name="Column15" dataDxfId="3"/>
    <tableColumn id="41" name="Column16" dataDxfId="2"/>
    <tableColumn id="42" name="Column17" dataDxfId="1"/>
    <tableColumn id="43" name="Column1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7"/>
  <sheetViews>
    <sheetView workbookViewId="0" topLeftCell="A1">
      <selection activeCell="P37" sqref="P37"/>
    </sheetView>
  </sheetViews>
  <sheetFormatPr defaultColWidth="9.140625" defaultRowHeight="12.75"/>
  <cols>
    <col min="1" max="1" width="31.421875" style="0" bestFit="1" customWidth="1"/>
    <col min="2" max="2" width="17.00390625" style="0" customWidth="1"/>
    <col min="3" max="4" width="7.00390625" style="0" bestFit="1" customWidth="1"/>
    <col min="5" max="5" width="7.00390625" style="0" customWidth="1"/>
    <col min="6" max="49" width="7.00390625" style="0" bestFit="1" customWidth="1"/>
    <col min="50" max="50" width="7.00390625" style="0" customWidth="1"/>
    <col min="51" max="55" width="7.00390625" style="0" bestFit="1" customWidth="1"/>
    <col min="56" max="56" width="7.00390625" style="0" customWidth="1"/>
    <col min="57" max="59" width="7.00390625" style="0" bestFit="1" customWidth="1"/>
    <col min="60" max="60" width="11.7109375" style="0" bestFit="1" customWidth="1"/>
    <col min="61" max="116" width="30.28125" style="0" customWidth="1"/>
    <col min="117" max="117" width="35.57421875" style="0" customWidth="1"/>
    <col min="118" max="118" width="26.00390625" style="0" bestFit="1" customWidth="1"/>
  </cols>
  <sheetData>
    <row r="3" spans="1:2" ht="12.75">
      <c r="A3" s="383" t="s">
        <v>1038</v>
      </c>
      <c r="B3" s="383" t="s">
        <v>918</v>
      </c>
    </row>
    <row r="4" spans="1:60" ht="12.75">
      <c r="A4" s="383" t="s">
        <v>917</v>
      </c>
      <c r="B4" t="s">
        <v>810</v>
      </c>
      <c r="C4" t="s">
        <v>811</v>
      </c>
      <c r="D4" t="s">
        <v>812</v>
      </c>
      <c r="E4" t="s">
        <v>813</v>
      </c>
      <c r="F4" t="s">
        <v>814</v>
      </c>
      <c r="G4" t="s">
        <v>815</v>
      </c>
      <c r="H4" t="s">
        <v>816</v>
      </c>
      <c r="I4" t="s">
        <v>817</v>
      </c>
      <c r="J4" t="s">
        <v>818</v>
      </c>
      <c r="K4" t="s">
        <v>819</v>
      </c>
      <c r="L4" t="s">
        <v>820</v>
      </c>
      <c r="M4" t="s">
        <v>821</v>
      </c>
      <c r="N4" t="s">
        <v>822</v>
      </c>
      <c r="O4" t="s">
        <v>823</v>
      </c>
      <c r="P4" t="s">
        <v>824</v>
      </c>
      <c r="Q4" t="s">
        <v>825</v>
      </c>
      <c r="R4" t="s">
        <v>826</v>
      </c>
      <c r="S4" t="s">
        <v>827</v>
      </c>
      <c r="T4" t="s">
        <v>828</v>
      </c>
      <c r="U4" t="s">
        <v>829</v>
      </c>
      <c r="V4" t="s">
        <v>830</v>
      </c>
      <c r="W4" t="s">
        <v>831</v>
      </c>
      <c r="X4" t="s">
        <v>832</v>
      </c>
      <c r="Y4" t="s">
        <v>833</v>
      </c>
      <c r="Z4" t="s">
        <v>834</v>
      </c>
      <c r="AA4" t="s">
        <v>835</v>
      </c>
      <c r="AB4" t="s">
        <v>836</v>
      </c>
      <c r="AC4" t="s">
        <v>837</v>
      </c>
      <c r="AD4" t="s">
        <v>838</v>
      </c>
      <c r="AE4" t="s">
        <v>839</v>
      </c>
      <c r="AF4" t="s">
        <v>840</v>
      </c>
      <c r="AG4" t="s">
        <v>841</v>
      </c>
      <c r="AH4" t="s">
        <v>842</v>
      </c>
      <c r="AI4" t="s">
        <v>843</v>
      </c>
      <c r="AJ4" t="s">
        <v>844</v>
      </c>
      <c r="AK4" t="s">
        <v>845</v>
      </c>
      <c r="AL4" t="s">
        <v>846</v>
      </c>
      <c r="AM4" t="s">
        <v>847</v>
      </c>
      <c r="AN4" t="s">
        <v>848</v>
      </c>
      <c r="AO4" t="s">
        <v>849</v>
      </c>
      <c r="AP4" t="s">
        <v>850</v>
      </c>
      <c r="AQ4" t="s">
        <v>851</v>
      </c>
      <c r="AR4" t="s">
        <v>892</v>
      </c>
      <c r="AS4" t="s">
        <v>852</v>
      </c>
      <c r="AT4" t="s">
        <v>853</v>
      </c>
      <c r="AU4" t="s">
        <v>854</v>
      </c>
      <c r="AV4" t="s">
        <v>855</v>
      </c>
      <c r="AW4" t="s">
        <v>856</v>
      </c>
      <c r="AX4" t="s">
        <v>857</v>
      </c>
      <c r="AY4" t="s">
        <v>858</v>
      </c>
      <c r="AZ4" t="s">
        <v>859</v>
      </c>
      <c r="BA4" t="s">
        <v>860</v>
      </c>
      <c r="BB4" t="s">
        <v>861</v>
      </c>
      <c r="BC4" t="s">
        <v>862</v>
      </c>
      <c r="BD4" t="s">
        <v>863</v>
      </c>
      <c r="BE4" t="s">
        <v>864</v>
      </c>
      <c r="BF4" t="s">
        <v>865</v>
      </c>
      <c r="BG4" t="s">
        <v>956</v>
      </c>
      <c r="BH4" t="s">
        <v>809</v>
      </c>
    </row>
    <row r="5" spans="1:60" ht="12.75">
      <c r="A5" s="384">
        <v>0</v>
      </c>
      <c r="B5" s="394"/>
      <c r="C5" s="394">
        <v>2</v>
      </c>
      <c r="D5" s="394">
        <v>3</v>
      </c>
      <c r="E5" s="394">
        <v>2</v>
      </c>
      <c r="F5" s="394">
        <v>3</v>
      </c>
      <c r="G5" s="394">
        <v>1</v>
      </c>
      <c r="H5" s="394">
        <v>1</v>
      </c>
      <c r="I5" s="394">
        <v>4</v>
      </c>
      <c r="J5" s="394">
        <v>6</v>
      </c>
      <c r="K5" s="394">
        <v>10</v>
      </c>
      <c r="L5" s="394">
        <v>6</v>
      </c>
      <c r="M5" s="394">
        <v>20</v>
      </c>
      <c r="N5" s="394">
        <v>25</v>
      </c>
      <c r="O5" s="394">
        <v>12</v>
      </c>
      <c r="P5" s="394">
        <v>43</v>
      </c>
      <c r="Q5" s="394">
        <v>13</v>
      </c>
      <c r="R5" s="394">
        <v>18</v>
      </c>
      <c r="S5" s="394">
        <v>36</v>
      </c>
      <c r="T5" s="394">
        <v>20</v>
      </c>
      <c r="U5" s="394">
        <v>23</v>
      </c>
      <c r="V5" s="394">
        <v>35</v>
      </c>
      <c r="W5" s="394">
        <v>17</v>
      </c>
      <c r="X5" s="394">
        <v>16</v>
      </c>
      <c r="Y5" s="394">
        <v>11</v>
      </c>
      <c r="Z5" s="394">
        <v>3</v>
      </c>
      <c r="AA5" s="394">
        <v>6</v>
      </c>
      <c r="AB5" s="394">
        <v>6</v>
      </c>
      <c r="AC5" s="394">
        <v>3</v>
      </c>
      <c r="AD5" s="394"/>
      <c r="AE5" s="394">
        <v>4</v>
      </c>
      <c r="AF5" s="394">
        <v>10</v>
      </c>
      <c r="AG5" s="394">
        <v>3</v>
      </c>
      <c r="AH5" s="394">
        <v>2</v>
      </c>
      <c r="AI5" s="394">
        <v>1</v>
      </c>
      <c r="AJ5" s="394">
        <v>1</v>
      </c>
      <c r="AK5" s="394">
        <v>2</v>
      </c>
      <c r="AL5" s="394">
        <v>1</v>
      </c>
      <c r="AM5" s="394">
        <v>1</v>
      </c>
      <c r="AN5" s="394">
        <v>4</v>
      </c>
      <c r="AO5" s="394"/>
      <c r="AP5" s="394">
        <v>1</v>
      </c>
      <c r="AQ5" s="394"/>
      <c r="AR5" s="394">
        <v>1</v>
      </c>
      <c r="AS5" s="394">
        <v>1</v>
      </c>
      <c r="AT5" s="394">
        <v>2</v>
      </c>
      <c r="AU5" s="394">
        <v>3</v>
      </c>
      <c r="AV5" s="394">
        <v>2</v>
      </c>
      <c r="AW5" s="394">
        <v>2</v>
      </c>
      <c r="AX5" s="394"/>
      <c r="AY5" s="394">
        <v>1</v>
      </c>
      <c r="AZ5" s="394"/>
      <c r="BA5" s="394"/>
      <c r="BB5" s="394"/>
      <c r="BC5" s="394">
        <v>3</v>
      </c>
      <c r="BD5" s="394">
        <v>1</v>
      </c>
      <c r="BE5" s="394">
        <v>1</v>
      </c>
      <c r="BF5" s="394"/>
      <c r="BG5" s="394">
        <v>2</v>
      </c>
      <c r="BH5" s="394">
        <v>394</v>
      </c>
    </row>
    <row r="6" spans="1:60" ht="12.75">
      <c r="A6" s="384" t="s">
        <v>724</v>
      </c>
      <c r="B6" s="394"/>
      <c r="C6" s="394"/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>
        <v>1</v>
      </c>
      <c r="Q6" s="394"/>
      <c r="R6" s="394"/>
      <c r="S6" s="394"/>
      <c r="T6" s="394"/>
      <c r="U6" s="394"/>
      <c r="V6" s="394"/>
      <c r="W6" s="394"/>
      <c r="X6" s="394"/>
      <c r="Y6" s="394">
        <v>1</v>
      </c>
      <c r="Z6" s="394"/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4"/>
      <c r="AL6" s="394"/>
      <c r="AM6" s="394"/>
      <c r="AN6" s="394"/>
      <c r="AO6" s="394"/>
      <c r="AP6" s="394"/>
      <c r="AQ6" s="394"/>
      <c r="AR6" s="394"/>
      <c r="AS6" s="394"/>
      <c r="AT6" s="394"/>
      <c r="AU6" s="394"/>
      <c r="AV6" s="394"/>
      <c r="AW6" s="394"/>
      <c r="AX6" s="394"/>
      <c r="AY6" s="394"/>
      <c r="AZ6" s="394"/>
      <c r="BA6" s="394"/>
      <c r="BB6" s="394"/>
      <c r="BC6" s="394"/>
      <c r="BD6" s="394"/>
      <c r="BE6" s="394"/>
      <c r="BF6" s="394"/>
      <c r="BG6" s="394"/>
      <c r="BH6" s="394">
        <v>2</v>
      </c>
    </row>
    <row r="7" spans="1:60" ht="12.75">
      <c r="A7" s="384" t="s">
        <v>876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4"/>
      <c r="T7" s="394">
        <v>1</v>
      </c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4"/>
      <c r="AG7" s="394"/>
      <c r="AH7" s="394"/>
      <c r="AI7" s="394"/>
      <c r="AJ7" s="394"/>
      <c r="AK7" s="394"/>
      <c r="AL7" s="394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4"/>
      <c r="BB7" s="394"/>
      <c r="BC7" s="394"/>
      <c r="BD7" s="394"/>
      <c r="BE7" s="394"/>
      <c r="BF7" s="394"/>
      <c r="BG7" s="394"/>
      <c r="BH7" s="394">
        <v>1</v>
      </c>
    </row>
    <row r="8" spans="1:60" ht="12.75">
      <c r="A8" s="384" t="s">
        <v>266</v>
      </c>
      <c r="B8" s="394"/>
      <c r="C8" s="394"/>
      <c r="D8" s="394"/>
      <c r="E8" s="394"/>
      <c r="F8" s="394"/>
      <c r="G8" s="394"/>
      <c r="H8" s="394"/>
      <c r="I8" s="394"/>
      <c r="J8" s="394"/>
      <c r="K8" s="394">
        <v>1</v>
      </c>
      <c r="L8" s="394">
        <v>8</v>
      </c>
      <c r="M8" s="394">
        <v>12</v>
      </c>
      <c r="N8" s="394">
        <v>11</v>
      </c>
      <c r="O8" s="394">
        <v>7</v>
      </c>
      <c r="P8" s="394">
        <v>22</v>
      </c>
      <c r="Q8" s="394">
        <v>16</v>
      </c>
      <c r="R8" s="394">
        <v>13</v>
      </c>
      <c r="S8" s="394">
        <v>11</v>
      </c>
      <c r="T8" s="394">
        <v>9</v>
      </c>
      <c r="U8" s="394">
        <v>15</v>
      </c>
      <c r="V8" s="394">
        <v>17</v>
      </c>
      <c r="W8" s="394">
        <v>11</v>
      </c>
      <c r="X8" s="394">
        <v>2</v>
      </c>
      <c r="Y8" s="394">
        <v>2</v>
      </c>
      <c r="Z8" s="394"/>
      <c r="AA8" s="394"/>
      <c r="AB8" s="394"/>
      <c r="AC8" s="394">
        <v>1</v>
      </c>
      <c r="AD8" s="394"/>
      <c r="AE8" s="394"/>
      <c r="AF8" s="394"/>
      <c r="AG8" s="394"/>
      <c r="AH8" s="394"/>
      <c r="AI8" s="394"/>
      <c r="AJ8" s="394">
        <v>1</v>
      </c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  <c r="BC8" s="394"/>
      <c r="BD8" s="394"/>
      <c r="BE8" s="394"/>
      <c r="BF8" s="394"/>
      <c r="BG8" s="394"/>
      <c r="BH8" s="394">
        <v>159</v>
      </c>
    </row>
    <row r="9" spans="1:60" ht="12.75">
      <c r="A9" s="384" t="s">
        <v>628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  <c r="N9" s="394"/>
      <c r="O9" s="394">
        <v>1</v>
      </c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4"/>
      <c r="AU9" s="394"/>
      <c r="AV9" s="394"/>
      <c r="AW9" s="394"/>
      <c r="AX9" s="394"/>
      <c r="AY9" s="394"/>
      <c r="AZ9" s="394"/>
      <c r="BA9" s="394"/>
      <c r="BB9" s="394"/>
      <c r="BC9" s="394"/>
      <c r="BD9" s="394"/>
      <c r="BE9" s="394"/>
      <c r="BF9" s="394"/>
      <c r="BG9" s="394"/>
      <c r="BH9" s="394">
        <v>1</v>
      </c>
    </row>
    <row r="10" spans="1:60" ht="12.75">
      <c r="A10" s="384" t="s">
        <v>541</v>
      </c>
      <c r="B10" s="394"/>
      <c r="C10" s="394"/>
      <c r="D10" s="394"/>
      <c r="E10" s="394"/>
      <c r="F10" s="394"/>
      <c r="G10" s="394"/>
      <c r="H10" s="394"/>
      <c r="I10" s="394"/>
      <c r="J10" s="394">
        <v>1</v>
      </c>
      <c r="K10" s="394"/>
      <c r="L10" s="394"/>
      <c r="M10" s="394"/>
      <c r="N10" s="394"/>
      <c r="O10" s="394"/>
      <c r="P10" s="394">
        <v>2</v>
      </c>
      <c r="Q10" s="394"/>
      <c r="R10" s="394"/>
      <c r="S10" s="394"/>
      <c r="T10" s="394"/>
      <c r="U10" s="394"/>
      <c r="V10" s="394"/>
      <c r="W10" s="394">
        <v>1</v>
      </c>
      <c r="X10" s="394"/>
      <c r="Y10" s="394"/>
      <c r="Z10" s="394"/>
      <c r="AA10" s="394"/>
      <c r="AB10" s="394"/>
      <c r="AC10" s="394"/>
      <c r="AD10" s="394"/>
      <c r="AE10" s="394"/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4"/>
      <c r="BB10" s="394"/>
      <c r="BC10" s="394"/>
      <c r="BD10" s="394"/>
      <c r="BE10" s="394"/>
      <c r="BF10" s="394"/>
      <c r="BG10" s="394"/>
      <c r="BH10" s="394">
        <v>4</v>
      </c>
    </row>
    <row r="11" spans="1:60" ht="12.75">
      <c r="A11" s="384" t="s">
        <v>88</v>
      </c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>
        <v>1</v>
      </c>
      <c r="M11" s="394"/>
      <c r="N11" s="394">
        <v>1</v>
      </c>
      <c r="O11" s="394"/>
      <c r="P11" s="394">
        <v>1</v>
      </c>
      <c r="Q11" s="394"/>
      <c r="R11" s="394"/>
      <c r="S11" s="394"/>
      <c r="T11" s="394"/>
      <c r="U11" s="394">
        <v>3</v>
      </c>
      <c r="V11" s="394">
        <v>4</v>
      </c>
      <c r="W11" s="394">
        <v>1</v>
      </c>
      <c r="X11" s="394">
        <v>2</v>
      </c>
      <c r="Y11" s="394">
        <v>1</v>
      </c>
      <c r="Z11" s="394"/>
      <c r="AA11" s="394"/>
      <c r="AB11" s="394">
        <v>1</v>
      </c>
      <c r="AC11" s="394">
        <v>5</v>
      </c>
      <c r="AD11" s="394">
        <v>2</v>
      </c>
      <c r="AE11" s="394">
        <v>1</v>
      </c>
      <c r="AF11" s="394">
        <v>1</v>
      </c>
      <c r="AG11" s="394">
        <v>2</v>
      </c>
      <c r="AH11" s="394"/>
      <c r="AI11" s="394">
        <v>5</v>
      </c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>
        <v>1</v>
      </c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>
        <v>32</v>
      </c>
    </row>
    <row r="12" spans="1:60" ht="12.75">
      <c r="A12" s="384" t="s">
        <v>213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>
        <v>9</v>
      </c>
      <c r="U12" s="394"/>
      <c r="V12" s="394"/>
      <c r="W12" s="394"/>
      <c r="X12" s="394"/>
      <c r="Y12" s="394"/>
      <c r="Z12" s="394"/>
      <c r="AA12" s="394"/>
      <c r="AB12" s="394"/>
      <c r="AC12" s="394"/>
      <c r="AD12" s="394"/>
      <c r="AE12" s="394"/>
      <c r="AF12" s="394"/>
      <c r="AG12" s="394"/>
      <c r="AH12" s="394"/>
      <c r="AI12" s="394"/>
      <c r="AJ12" s="394"/>
      <c r="AK12" s="394"/>
      <c r="AL12" s="394"/>
      <c r="AM12" s="394"/>
      <c r="AN12" s="394"/>
      <c r="AO12" s="394"/>
      <c r="AP12" s="394"/>
      <c r="AQ12" s="394"/>
      <c r="AR12" s="394"/>
      <c r="AS12" s="394"/>
      <c r="AT12" s="394"/>
      <c r="AU12" s="394"/>
      <c r="AV12" s="394"/>
      <c r="AW12" s="394"/>
      <c r="AX12" s="394"/>
      <c r="AY12" s="394"/>
      <c r="AZ12" s="394"/>
      <c r="BA12" s="394"/>
      <c r="BB12" s="394"/>
      <c r="BC12" s="394"/>
      <c r="BD12" s="394"/>
      <c r="BE12" s="394"/>
      <c r="BF12" s="394"/>
      <c r="BG12" s="394"/>
      <c r="BH12" s="394">
        <v>9</v>
      </c>
    </row>
    <row r="13" spans="1:60" ht="12.75">
      <c r="A13" s="384" t="s">
        <v>243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  <c r="M13" s="394"/>
      <c r="N13" s="394"/>
      <c r="O13" s="394"/>
      <c r="P13" s="394"/>
      <c r="Q13" s="394"/>
      <c r="R13" s="394"/>
      <c r="S13" s="394"/>
      <c r="T13" s="394"/>
      <c r="U13" s="394"/>
      <c r="V13" s="394"/>
      <c r="W13" s="394"/>
      <c r="X13" s="394"/>
      <c r="Y13" s="394"/>
      <c r="Z13" s="394"/>
      <c r="AA13" s="394"/>
      <c r="AB13" s="394"/>
      <c r="AC13" s="394"/>
      <c r="AD13" s="394"/>
      <c r="AE13" s="394"/>
      <c r="AF13" s="394">
        <v>1</v>
      </c>
      <c r="AG13" s="394"/>
      <c r="AH13" s="394"/>
      <c r="AI13" s="394"/>
      <c r="AJ13" s="394">
        <v>1</v>
      </c>
      <c r="AK13" s="394">
        <v>1</v>
      </c>
      <c r="AL13" s="394"/>
      <c r="AM13" s="394"/>
      <c r="AN13" s="394"/>
      <c r="AO13" s="394"/>
      <c r="AP13" s="394"/>
      <c r="AQ13" s="394"/>
      <c r="AR13" s="394"/>
      <c r="AS13" s="394"/>
      <c r="AT13" s="394"/>
      <c r="AU13" s="394"/>
      <c r="AV13" s="394"/>
      <c r="AW13" s="394"/>
      <c r="AX13" s="394"/>
      <c r="AY13" s="394"/>
      <c r="AZ13" s="394">
        <v>1</v>
      </c>
      <c r="BA13" s="394"/>
      <c r="BB13" s="394"/>
      <c r="BC13" s="394"/>
      <c r="BD13" s="394"/>
      <c r="BE13" s="394"/>
      <c r="BF13" s="394"/>
      <c r="BG13" s="394"/>
      <c r="BH13" s="394">
        <v>4</v>
      </c>
    </row>
    <row r="14" spans="1:60" ht="12.75">
      <c r="A14" s="384" t="s">
        <v>108</v>
      </c>
      <c r="B14" s="394"/>
      <c r="C14" s="394"/>
      <c r="D14" s="394"/>
      <c r="E14" s="394"/>
      <c r="F14" s="394"/>
      <c r="G14" s="394"/>
      <c r="H14" s="394"/>
      <c r="I14" s="394"/>
      <c r="J14" s="394"/>
      <c r="K14" s="394"/>
      <c r="L14" s="394"/>
      <c r="M14" s="394"/>
      <c r="N14" s="394"/>
      <c r="O14" s="394"/>
      <c r="P14" s="394"/>
      <c r="Q14" s="394"/>
      <c r="R14" s="394"/>
      <c r="S14" s="394"/>
      <c r="T14" s="394"/>
      <c r="U14" s="394">
        <v>1</v>
      </c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>
        <v>1</v>
      </c>
      <c r="AI14" s="394"/>
      <c r="AJ14" s="394"/>
      <c r="AK14" s="394"/>
      <c r="AL14" s="394">
        <v>1</v>
      </c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>
        <v>1</v>
      </c>
      <c r="BA14" s="394"/>
      <c r="BB14" s="394"/>
      <c r="BC14" s="394"/>
      <c r="BD14" s="394"/>
      <c r="BE14" s="394"/>
      <c r="BF14" s="394"/>
      <c r="BG14" s="394"/>
      <c r="BH14" s="394">
        <v>4</v>
      </c>
    </row>
    <row r="15" spans="1:60" ht="12.75">
      <c r="A15" s="384" t="s">
        <v>970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>
        <v>1</v>
      </c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>
        <v>1</v>
      </c>
    </row>
    <row r="16" spans="1:60" ht="12.75">
      <c r="A16" s="384" t="s">
        <v>942</v>
      </c>
      <c r="B16" s="394"/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>
        <v>1</v>
      </c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>
        <v>1</v>
      </c>
    </row>
    <row r="17" spans="1:60" ht="12.75">
      <c r="A17" s="384" t="s">
        <v>164</v>
      </c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  <c r="M17" s="394"/>
      <c r="N17" s="394">
        <v>3</v>
      </c>
      <c r="O17" s="394"/>
      <c r="P17" s="394"/>
      <c r="Q17" s="394"/>
      <c r="R17" s="394"/>
      <c r="S17" s="394"/>
      <c r="T17" s="394"/>
      <c r="U17" s="394"/>
      <c r="V17" s="394">
        <v>1</v>
      </c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>
        <v>4</v>
      </c>
    </row>
    <row r="18" spans="1:60" ht="12.75">
      <c r="A18" s="384" t="s">
        <v>594</v>
      </c>
      <c r="B18" s="394"/>
      <c r="C18" s="394"/>
      <c r="D18" s="394"/>
      <c r="E18" s="394"/>
      <c r="F18" s="394"/>
      <c r="G18" s="394"/>
      <c r="H18" s="394"/>
      <c r="I18" s="394"/>
      <c r="J18" s="394"/>
      <c r="K18" s="394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>
        <v>1</v>
      </c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>
        <v>1</v>
      </c>
    </row>
    <row r="19" spans="1:60" ht="12.75">
      <c r="A19" s="384" t="s">
        <v>44</v>
      </c>
      <c r="B19" s="394">
        <v>4</v>
      </c>
      <c r="C19" s="394"/>
      <c r="D19" s="394"/>
      <c r="E19" s="394"/>
      <c r="F19" s="394"/>
      <c r="G19" s="394"/>
      <c r="H19" s="394"/>
      <c r="I19" s="394">
        <v>3</v>
      </c>
      <c r="J19" s="394"/>
      <c r="K19" s="394">
        <v>2</v>
      </c>
      <c r="L19" s="394">
        <v>1</v>
      </c>
      <c r="M19" s="394">
        <v>4</v>
      </c>
      <c r="N19" s="394">
        <v>4</v>
      </c>
      <c r="O19" s="394">
        <v>9</v>
      </c>
      <c r="P19" s="394">
        <v>8</v>
      </c>
      <c r="Q19" s="394">
        <v>11</v>
      </c>
      <c r="R19" s="394">
        <v>29</v>
      </c>
      <c r="S19" s="394">
        <v>16</v>
      </c>
      <c r="T19" s="394">
        <v>10</v>
      </c>
      <c r="U19" s="394">
        <v>14</v>
      </c>
      <c r="V19" s="394">
        <v>14</v>
      </c>
      <c r="W19" s="394">
        <v>12</v>
      </c>
      <c r="X19" s="394">
        <v>4</v>
      </c>
      <c r="Y19" s="394"/>
      <c r="Z19" s="394">
        <v>2</v>
      </c>
      <c r="AA19" s="394">
        <v>1</v>
      </c>
      <c r="AB19" s="394">
        <v>5</v>
      </c>
      <c r="AC19" s="394">
        <v>1</v>
      </c>
      <c r="AD19" s="394">
        <v>5</v>
      </c>
      <c r="AE19" s="394">
        <v>6</v>
      </c>
      <c r="AF19" s="394">
        <v>12</v>
      </c>
      <c r="AG19" s="394">
        <v>2</v>
      </c>
      <c r="AH19" s="394">
        <v>11</v>
      </c>
      <c r="AI19" s="394"/>
      <c r="AJ19" s="394">
        <v>4</v>
      </c>
      <c r="AK19" s="394">
        <v>5</v>
      </c>
      <c r="AL19" s="394">
        <v>21</v>
      </c>
      <c r="AM19" s="394">
        <v>3</v>
      </c>
      <c r="AN19" s="394">
        <v>7</v>
      </c>
      <c r="AO19" s="394">
        <v>4</v>
      </c>
      <c r="AP19" s="394">
        <v>11</v>
      </c>
      <c r="AQ19" s="394">
        <v>1</v>
      </c>
      <c r="AR19" s="394">
        <v>4</v>
      </c>
      <c r="AS19" s="394">
        <v>4</v>
      </c>
      <c r="AT19" s="394">
        <v>8</v>
      </c>
      <c r="AU19" s="394">
        <v>8</v>
      </c>
      <c r="AV19" s="394"/>
      <c r="AW19" s="394"/>
      <c r="AX19" s="394"/>
      <c r="AY19" s="394"/>
      <c r="AZ19" s="394"/>
      <c r="BA19" s="394">
        <v>1</v>
      </c>
      <c r="BB19" s="394"/>
      <c r="BC19" s="394"/>
      <c r="BD19" s="394"/>
      <c r="BE19" s="394"/>
      <c r="BF19" s="394"/>
      <c r="BG19" s="394"/>
      <c r="BH19" s="394">
        <v>271</v>
      </c>
    </row>
    <row r="20" spans="1:60" ht="12.75">
      <c r="A20" s="384" t="s">
        <v>139</v>
      </c>
      <c r="B20" s="394"/>
      <c r="C20" s="394"/>
      <c r="D20" s="394"/>
      <c r="E20" s="394"/>
      <c r="F20" s="394"/>
      <c r="G20" s="394"/>
      <c r="H20" s="394"/>
      <c r="I20" s="394"/>
      <c r="J20" s="394"/>
      <c r="K20" s="394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>
        <v>1</v>
      </c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>
        <v>1</v>
      </c>
    </row>
    <row r="21" spans="1:60" ht="12.75">
      <c r="A21" s="384" t="s">
        <v>868</v>
      </c>
      <c r="B21" s="394"/>
      <c r="C21" s="394"/>
      <c r="D21" s="394"/>
      <c r="E21" s="394"/>
      <c r="F21" s="394"/>
      <c r="G21" s="394"/>
      <c r="H21" s="394"/>
      <c r="I21" s="394"/>
      <c r="J21" s="394"/>
      <c r="K21" s="394">
        <v>1</v>
      </c>
      <c r="L21" s="394"/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>
        <v>1</v>
      </c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>
        <v>1</v>
      </c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>
        <v>3</v>
      </c>
    </row>
    <row r="22" spans="1:60" ht="12.75">
      <c r="A22" s="384" t="s">
        <v>105</v>
      </c>
      <c r="B22" s="394"/>
      <c r="C22" s="394"/>
      <c r="D22" s="394"/>
      <c r="E22" s="394"/>
      <c r="F22" s="394"/>
      <c r="G22" s="394"/>
      <c r="H22" s="394"/>
      <c r="I22" s="394"/>
      <c r="J22" s="394"/>
      <c r="K22" s="394">
        <v>1</v>
      </c>
      <c r="L22" s="394"/>
      <c r="M22" s="394"/>
      <c r="N22" s="394"/>
      <c r="O22" s="394">
        <v>2</v>
      </c>
      <c r="P22" s="394">
        <v>1</v>
      </c>
      <c r="Q22" s="394">
        <v>1</v>
      </c>
      <c r="R22" s="394"/>
      <c r="S22" s="394"/>
      <c r="T22" s="394">
        <v>13</v>
      </c>
      <c r="U22" s="394">
        <v>1</v>
      </c>
      <c r="V22" s="394"/>
      <c r="W22" s="394"/>
      <c r="X22" s="394"/>
      <c r="Y22" s="394">
        <v>1</v>
      </c>
      <c r="Z22" s="394"/>
      <c r="AA22" s="394">
        <v>1</v>
      </c>
      <c r="AB22" s="394">
        <v>1</v>
      </c>
      <c r="AC22" s="394"/>
      <c r="AD22" s="394"/>
      <c r="AE22" s="394"/>
      <c r="AF22" s="394">
        <v>1</v>
      </c>
      <c r="AG22" s="394"/>
      <c r="AH22" s="394"/>
      <c r="AI22" s="394">
        <v>2</v>
      </c>
      <c r="AJ22" s="394">
        <v>1</v>
      </c>
      <c r="AK22" s="394"/>
      <c r="AL22" s="394"/>
      <c r="AM22" s="394"/>
      <c r="AN22" s="394"/>
      <c r="AO22" s="394"/>
      <c r="AP22" s="394">
        <v>1</v>
      </c>
      <c r="AQ22" s="394"/>
      <c r="AR22" s="394"/>
      <c r="AS22" s="394">
        <v>1</v>
      </c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>
        <v>28</v>
      </c>
    </row>
    <row r="23" spans="1:60" ht="12.75">
      <c r="A23" s="384" t="s">
        <v>495</v>
      </c>
      <c r="B23" s="394"/>
      <c r="C23" s="394"/>
      <c r="D23" s="394"/>
      <c r="E23" s="394"/>
      <c r="F23" s="394"/>
      <c r="G23" s="394"/>
      <c r="H23" s="394"/>
      <c r="I23" s="394"/>
      <c r="J23" s="394"/>
      <c r="K23" s="394"/>
      <c r="L23" s="394"/>
      <c r="M23" s="394"/>
      <c r="N23" s="394"/>
      <c r="O23" s="394"/>
      <c r="P23" s="394"/>
      <c r="Q23" s="394"/>
      <c r="R23" s="394">
        <v>1</v>
      </c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>
        <v>1</v>
      </c>
    </row>
    <row r="24" spans="1:60" ht="12.75">
      <c r="A24" s="384" t="s">
        <v>551</v>
      </c>
      <c r="B24" s="394"/>
      <c r="C24" s="394"/>
      <c r="D24" s="394"/>
      <c r="E24" s="394"/>
      <c r="F24" s="394"/>
      <c r="G24" s="394"/>
      <c r="H24" s="394"/>
      <c r="I24" s="394"/>
      <c r="J24" s="394"/>
      <c r="K24" s="394"/>
      <c r="L24" s="394"/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>
        <v>4</v>
      </c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>
        <v>1</v>
      </c>
      <c r="BG24" s="394"/>
      <c r="BH24" s="394">
        <v>5</v>
      </c>
    </row>
    <row r="25" spans="1:60" ht="12.75">
      <c r="A25" s="384" t="s">
        <v>183</v>
      </c>
      <c r="B25" s="394"/>
      <c r="C25" s="394"/>
      <c r="D25" s="394"/>
      <c r="E25" s="394"/>
      <c r="F25" s="394"/>
      <c r="G25" s="394"/>
      <c r="H25" s="394"/>
      <c r="I25" s="394"/>
      <c r="J25" s="394"/>
      <c r="K25" s="394"/>
      <c r="L25" s="394"/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>
        <v>1</v>
      </c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>
        <v>1</v>
      </c>
    </row>
    <row r="26" spans="1:60" ht="12.75">
      <c r="A26" s="384" t="s">
        <v>297</v>
      </c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>
        <v>1</v>
      </c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>
        <v>1</v>
      </c>
    </row>
    <row r="27" spans="1:60" ht="12.75">
      <c r="A27" s="384" t="s">
        <v>73</v>
      </c>
      <c r="B27" s="394"/>
      <c r="C27" s="394"/>
      <c r="D27" s="394"/>
      <c r="E27" s="394"/>
      <c r="F27" s="394"/>
      <c r="G27" s="394"/>
      <c r="H27" s="394"/>
      <c r="I27" s="394"/>
      <c r="J27" s="394"/>
      <c r="K27" s="394"/>
      <c r="L27" s="394"/>
      <c r="M27" s="394"/>
      <c r="N27" s="394"/>
      <c r="O27" s="394"/>
      <c r="P27" s="394"/>
      <c r="Q27" s="394">
        <v>10</v>
      </c>
      <c r="R27" s="394"/>
      <c r="S27" s="394"/>
      <c r="T27" s="394"/>
      <c r="U27" s="394"/>
      <c r="V27" s="394"/>
      <c r="W27" s="394"/>
      <c r="X27" s="394"/>
      <c r="Y27" s="394"/>
      <c r="Z27" s="394"/>
      <c r="AA27" s="394"/>
      <c r="AB27" s="394"/>
      <c r="AC27" s="394"/>
      <c r="AD27" s="394"/>
      <c r="AE27" s="394"/>
      <c r="AF27" s="394"/>
      <c r="AG27" s="394"/>
      <c r="AH27" s="394"/>
      <c r="AI27" s="394"/>
      <c r="AJ27" s="394"/>
      <c r="AK27" s="394"/>
      <c r="AL27" s="394"/>
      <c r="AM27" s="394"/>
      <c r="AN27" s="394"/>
      <c r="AO27" s="394"/>
      <c r="AP27" s="394"/>
      <c r="AQ27" s="394"/>
      <c r="AR27" s="394"/>
      <c r="AS27" s="394"/>
      <c r="AT27" s="394"/>
      <c r="AU27" s="394"/>
      <c r="AV27" s="394"/>
      <c r="AW27" s="394"/>
      <c r="AX27" s="394"/>
      <c r="AY27" s="394"/>
      <c r="AZ27" s="394"/>
      <c r="BA27" s="394"/>
      <c r="BB27" s="394"/>
      <c r="BC27" s="394"/>
      <c r="BD27" s="394"/>
      <c r="BE27" s="394"/>
      <c r="BF27" s="394"/>
      <c r="BG27" s="394"/>
      <c r="BH27" s="394">
        <v>10</v>
      </c>
    </row>
    <row r="28" spans="1:60" ht="12.75">
      <c r="A28" s="384" t="s">
        <v>338</v>
      </c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>
        <v>1</v>
      </c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4"/>
      <c r="AL28" s="394"/>
      <c r="AM28" s="394"/>
      <c r="AN28" s="394"/>
      <c r="AO28" s="394"/>
      <c r="AP28" s="394"/>
      <c r="AQ28" s="394"/>
      <c r="AR28" s="394"/>
      <c r="AS28" s="394"/>
      <c r="AT28" s="394"/>
      <c r="AU28" s="394"/>
      <c r="AV28" s="394"/>
      <c r="AW28" s="394"/>
      <c r="AX28" s="394"/>
      <c r="AY28" s="394"/>
      <c r="AZ28" s="394"/>
      <c r="BA28" s="394"/>
      <c r="BB28" s="394"/>
      <c r="BC28" s="394"/>
      <c r="BD28" s="394"/>
      <c r="BE28" s="394"/>
      <c r="BF28" s="394"/>
      <c r="BG28" s="394"/>
      <c r="BH28" s="394">
        <v>1</v>
      </c>
    </row>
    <row r="29" spans="1:60" ht="12.75">
      <c r="A29" s="384" t="s">
        <v>36</v>
      </c>
      <c r="B29" s="394"/>
      <c r="C29" s="394"/>
      <c r="D29" s="394"/>
      <c r="E29" s="394"/>
      <c r="F29" s="394"/>
      <c r="G29" s="394"/>
      <c r="H29" s="394"/>
      <c r="I29" s="394"/>
      <c r="J29" s="394"/>
      <c r="K29" s="394">
        <v>1</v>
      </c>
      <c r="L29" s="394">
        <v>3</v>
      </c>
      <c r="M29" s="394">
        <v>10</v>
      </c>
      <c r="N29" s="394">
        <v>4</v>
      </c>
      <c r="O29" s="394">
        <v>2</v>
      </c>
      <c r="P29" s="394">
        <v>13</v>
      </c>
      <c r="Q29" s="394">
        <v>6</v>
      </c>
      <c r="R29" s="394">
        <v>8</v>
      </c>
      <c r="S29" s="394">
        <v>4</v>
      </c>
      <c r="T29" s="394">
        <v>8</v>
      </c>
      <c r="U29" s="394">
        <v>5</v>
      </c>
      <c r="V29" s="394">
        <v>10</v>
      </c>
      <c r="W29" s="394">
        <v>6</v>
      </c>
      <c r="X29" s="394">
        <v>1</v>
      </c>
      <c r="Y29" s="394">
        <v>1</v>
      </c>
      <c r="Z29" s="394">
        <v>3</v>
      </c>
      <c r="AA29" s="394">
        <v>1</v>
      </c>
      <c r="AB29" s="394"/>
      <c r="AC29" s="394"/>
      <c r="AD29" s="394"/>
      <c r="AE29" s="394"/>
      <c r="AF29" s="394"/>
      <c r="AG29" s="394"/>
      <c r="AH29" s="394">
        <v>1</v>
      </c>
      <c r="AI29" s="394"/>
      <c r="AJ29" s="394"/>
      <c r="AK29" s="394">
        <v>1</v>
      </c>
      <c r="AL29" s="394"/>
      <c r="AM29" s="394"/>
      <c r="AN29" s="394">
        <v>2</v>
      </c>
      <c r="AO29" s="394"/>
      <c r="AP29" s="394"/>
      <c r="AQ29" s="394"/>
      <c r="AR29" s="394"/>
      <c r="AS29" s="394"/>
      <c r="AT29" s="394">
        <v>4</v>
      </c>
      <c r="AU29" s="394"/>
      <c r="AV29" s="394"/>
      <c r="AW29" s="394"/>
      <c r="AX29" s="394"/>
      <c r="AY29" s="394"/>
      <c r="AZ29" s="394"/>
      <c r="BA29" s="394">
        <v>1</v>
      </c>
      <c r="BB29" s="394">
        <v>1</v>
      </c>
      <c r="BC29" s="394"/>
      <c r="BD29" s="394"/>
      <c r="BE29" s="394"/>
      <c r="BF29" s="394"/>
      <c r="BG29" s="394"/>
      <c r="BH29" s="394">
        <v>96</v>
      </c>
    </row>
    <row r="30" spans="1:60" ht="12.75">
      <c r="A30" s="384" t="s">
        <v>612</v>
      </c>
      <c r="B30" s="394"/>
      <c r="C30" s="394"/>
      <c r="D30" s="394"/>
      <c r="E30" s="394"/>
      <c r="F30" s="394"/>
      <c r="G30" s="394"/>
      <c r="H30" s="394"/>
      <c r="I30" s="394"/>
      <c r="J30" s="394"/>
      <c r="K30" s="394"/>
      <c r="L30" s="394"/>
      <c r="M30" s="394"/>
      <c r="N30" s="394"/>
      <c r="O30" s="394"/>
      <c r="P30" s="394">
        <v>1</v>
      </c>
      <c r="Q30" s="394"/>
      <c r="R30" s="394"/>
      <c r="S30" s="394"/>
      <c r="T30" s="394"/>
      <c r="U30" s="394"/>
      <c r="V30" s="394"/>
      <c r="W30" s="394"/>
      <c r="X30" s="394"/>
      <c r="Y30" s="394"/>
      <c r="Z30" s="394"/>
      <c r="AA30" s="394"/>
      <c r="AB30" s="394"/>
      <c r="AC30" s="394"/>
      <c r="AD30" s="394"/>
      <c r="AE30" s="394"/>
      <c r="AF30" s="394"/>
      <c r="AG30" s="394"/>
      <c r="AH30" s="394"/>
      <c r="AI30" s="394"/>
      <c r="AJ30" s="394"/>
      <c r="AK30" s="394"/>
      <c r="AL30" s="394"/>
      <c r="AM30" s="394"/>
      <c r="AN30" s="394"/>
      <c r="AO30" s="394"/>
      <c r="AP30" s="394"/>
      <c r="AQ30" s="394"/>
      <c r="AR30" s="394"/>
      <c r="AS30" s="394"/>
      <c r="AT30" s="394"/>
      <c r="AU30" s="394"/>
      <c r="AV30" s="394"/>
      <c r="AW30" s="394"/>
      <c r="AX30" s="394"/>
      <c r="AY30" s="394"/>
      <c r="AZ30" s="394"/>
      <c r="BA30" s="394"/>
      <c r="BB30" s="394"/>
      <c r="BC30" s="394"/>
      <c r="BD30" s="394"/>
      <c r="BE30" s="394"/>
      <c r="BF30" s="394"/>
      <c r="BG30" s="394"/>
      <c r="BH30" s="394">
        <v>1</v>
      </c>
    </row>
    <row r="31" spans="1:60" ht="12.75">
      <c r="A31" s="384" t="s">
        <v>158</v>
      </c>
      <c r="B31" s="394"/>
      <c r="C31" s="394"/>
      <c r="D31" s="394"/>
      <c r="E31" s="394"/>
      <c r="F31" s="394"/>
      <c r="G31" s="394"/>
      <c r="H31" s="394"/>
      <c r="I31" s="394"/>
      <c r="J31" s="394"/>
      <c r="K31" s="394"/>
      <c r="L31" s="394"/>
      <c r="M31" s="394"/>
      <c r="N31" s="394"/>
      <c r="O31" s="394"/>
      <c r="P31" s="394"/>
      <c r="Q31" s="394"/>
      <c r="R31" s="394"/>
      <c r="S31" s="394"/>
      <c r="T31" s="394"/>
      <c r="U31" s="394"/>
      <c r="V31" s="394"/>
      <c r="W31" s="394"/>
      <c r="X31" s="394"/>
      <c r="Y31" s="394"/>
      <c r="Z31" s="394"/>
      <c r="AA31" s="394"/>
      <c r="AB31" s="394"/>
      <c r="AC31" s="394"/>
      <c r="AD31" s="394"/>
      <c r="AE31" s="394"/>
      <c r="AF31" s="394">
        <v>2</v>
      </c>
      <c r="AG31" s="394"/>
      <c r="AH31" s="394"/>
      <c r="AI31" s="394">
        <v>1</v>
      </c>
      <c r="AJ31" s="394"/>
      <c r="AK31" s="394"/>
      <c r="AL31" s="394"/>
      <c r="AM31" s="394"/>
      <c r="AN31" s="394"/>
      <c r="AO31" s="394"/>
      <c r="AP31" s="394"/>
      <c r="AQ31" s="394"/>
      <c r="AR31" s="394"/>
      <c r="AS31" s="394"/>
      <c r="AT31" s="394"/>
      <c r="AU31" s="394"/>
      <c r="AV31" s="394"/>
      <c r="AW31" s="394"/>
      <c r="AX31" s="394"/>
      <c r="AY31" s="394"/>
      <c r="AZ31" s="394"/>
      <c r="BA31" s="394"/>
      <c r="BB31" s="394"/>
      <c r="BC31" s="394"/>
      <c r="BD31" s="394"/>
      <c r="BE31" s="394"/>
      <c r="BF31" s="394"/>
      <c r="BG31" s="394"/>
      <c r="BH31" s="394">
        <v>3</v>
      </c>
    </row>
    <row r="32" spans="1:60" ht="12.75">
      <c r="A32" s="384" t="s">
        <v>45</v>
      </c>
      <c r="B32" s="394"/>
      <c r="C32" s="394"/>
      <c r="D32" s="394"/>
      <c r="E32" s="394"/>
      <c r="F32" s="394"/>
      <c r="G32" s="394"/>
      <c r="H32" s="394"/>
      <c r="I32" s="394"/>
      <c r="J32" s="394"/>
      <c r="K32" s="394"/>
      <c r="L32" s="394">
        <v>1</v>
      </c>
      <c r="M32" s="394"/>
      <c r="N32" s="394">
        <v>4</v>
      </c>
      <c r="O32" s="394">
        <v>1</v>
      </c>
      <c r="P32" s="394">
        <v>5</v>
      </c>
      <c r="Q32" s="394">
        <v>3</v>
      </c>
      <c r="R32" s="394">
        <v>1</v>
      </c>
      <c r="S32" s="394">
        <v>4</v>
      </c>
      <c r="T32" s="394"/>
      <c r="U32" s="394"/>
      <c r="V32" s="394">
        <v>18</v>
      </c>
      <c r="W32" s="394">
        <v>1</v>
      </c>
      <c r="X32" s="394">
        <v>1</v>
      </c>
      <c r="Y32" s="394"/>
      <c r="Z32" s="394"/>
      <c r="AA32" s="394"/>
      <c r="AB32" s="394"/>
      <c r="AC32" s="394"/>
      <c r="AD32" s="394"/>
      <c r="AE32" s="394"/>
      <c r="AF32" s="394"/>
      <c r="AG32" s="394"/>
      <c r="AH32" s="394"/>
      <c r="AI32" s="394"/>
      <c r="AJ32" s="394"/>
      <c r="AK32" s="394"/>
      <c r="AL32" s="394"/>
      <c r="AM32" s="394"/>
      <c r="AN32" s="394"/>
      <c r="AO32" s="394"/>
      <c r="AP32" s="394"/>
      <c r="AQ32" s="394"/>
      <c r="AR32" s="394"/>
      <c r="AS32" s="394"/>
      <c r="AT32" s="394"/>
      <c r="AU32" s="394"/>
      <c r="AV32" s="394"/>
      <c r="AW32" s="394"/>
      <c r="AX32" s="394"/>
      <c r="AY32" s="394"/>
      <c r="AZ32" s="394"/>
      <c r="BA32" s="394"/>
      <c r="BB32" s="394"/>
      <c r="BC32" s="394"/>
      <c r="BD32" s="394"/>
      <c r="BE32" s="394"/>
      <c r="BF32" s="394"/>
      <c r="BG32" s="394"/>
      <c r="BH32" s="394">
        <v>39</v>
      </c>
    </row>
    <row r="33" spans="1:60" ht="12.75">
      <c r="A33" s="384" t="s">
        <v>90</v>
      </c>
      <c r="B33" s="394"/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>
        <v>1</v>
      </c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>
        <v>1</v>
      </c>
      <c r="AJ33" s="394"/>
      <c r="AK33" s="394">
        <v>1</v>
      </c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394">
        <v>1</v>
      </c>
      <c r="BG33" s="394"/>
      <c r="BH33" s="394">
        <v>4</v>
      </c>
    </row>
    <row r="34" spans="1:60" ht="12.75">
      <c r="A34" s="384" t="s">
        <v>735</v>
      </c>
      <c r="B34" s="394"/>
      <c r="C34" s="394"/>
      <c r="D34" s="394"/>
      <c r="E34" s="394"/>
      <c r="F34" s="394"/>
      <c r="G34" s="394"/>
      <c r="H34" s="394"/>
      <c r="I34" s="394"/>
      <c r="J34" s="394"/>
      <c r="K34" s="394"/>
      <c r="L34" s="394"/>
      <c r="M34" s="394"/>
      <c r="N34" s="394"/>
      <c r="O34" s="394">
        <v>1</v>
      </c>
      <c r="P34" s="394"/>
      <c r="Q34" s="394"/>
      <c r="R34" s="394"/>
      <c r="S34" s="394"/>
      <c r="T34" s="394"/>
      <c r="U34" s="394"/>
      <c r="V34" s="394"/>
      <c r="W34" s="394"/>
      <c r="X34" s="394"/>
      <c r="Y34" s="394"/>
      <c r="Z34" s="394"/>
      <c r="AA34" s="394"/>
      <c r="AB34" s="394"/>
      <c r="AC34" s="394"/>
      <c r="AD34" s="394"/>
      <c r="AE34" s="394"/>
      <c r="AF34" s="394"/>
      <c r="AG34" s="394"/>
      <c r="AH34" s="394"/>
      <c r="AI34" s="394"/>
      <c r="AJ34" s="394"/>
      <c r="AK34" s="394"/>
      <c r="AL34" s="394"/>
      <c r="AM34" s="394"/>
      <c r="AN34" s="394"/>
      <c r="AO34" s="394"/>
      <c r="AP34" s="394"/>
      <c r="AQ34" s="394"/>
      <c r="AR34" s="394"/>
      <c r="AS34" s="394"/>
      <c r="AT34" s="394"/>
      <c r="AU34" s="394"/>
      <c r="AV34" s="394"/>
      <c r="AW34" s="394"/>
      <c r="AX34" s="394"/>
      <c r="AY34" s="394"/>
      <c r="AZ34" s="394"/>
      <c r="BA34" s="394"/>
      <c r="BB34" s="394"/>
      <c r="BC34" s="394"/>
      <c r="BD34" s="394"/>
      <c r="BE34" s="394"/>
      <c r="BF34" s="394"/>
      <c r="BG34" s="394"/>
      <c r="BH34" s="394">
        <v>1</v>
      </c>
    </row>
    <row r="35" spans="1:60" ht="12.75">
      <c r="A35" s="384" t="s">
        <v>472</v>
      </c>
      <c r="B35" s="394"/>
      <c r="C35" s="394"/>
      <c r="D35" s="394"/>
      <c r="E35" s="394"/>
      <c r="F35" s="394"/>
      <c r="G35" s="394"/>
      <c r="H35" s="394"/>
      <c r="I35" s="394"/>
      <c r="J35" s="394"/>
      <c r="K35" s="394"/>
      <c r="L35" s="394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4"/>
      <c r="AO35" s="394"/>
      <c r="AP35" s="394"/>
      <c r="AQ35" s="394"/>
      <c r="AR35" s="394"/>
      <c r="AS35" s="394"/>
      <c r="AT35" s="394"/>
      <c r="AU35" s="394"/>
      <c r="AV35" s="394"/>
      <c r="AW35" s="394"/>
      <c r="AX35" s="394">
        <v>1</v>
      </c>
      <c r="AY35" s="394"/>
      <c r="AZ35" s="394"/>
      <c r="BA35" s="394"/>
      <c r="BB35" s="394"/>
      <c r="BC35" s="394"/>
      <c r="BD35" s="394"/>
      <c r="BE35" s="394"/>
      <c r="BF35" s="394"/>
      <c r="BG35" s="394"/>
      <c r="BH35" s="394">
        <v>1</v>
      </c>
    </row>
    <row r="36" spans="1:60" ht="12.75">
      <c r="A36" s="384" t="s">
        <v>872</v>
      </c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>
        <v>1</v>
      </c>
      <c r="T36" s="394"/>
      <c r="U36" s="394"/>
      <c r="V36" s="394"/>
      <c r="W36" s="394">
        <v>1</v>
      </c>
      <c r="X36" s="394"/>
      <c r="Y36" s="394"/>
      <c r="Z36" s="394"/>
      <c r="AA36" s="394"/>
      <c r="AB36" s="394"/>
      <c r="AC36" s="394"/>
      <c r="AD36" s="394"/>
      <c r="AE36" s="394"/>
      <c r="AF36" s="394"/>
      <c r="AG36" s="394"/>
      <c r="AH36" s="394"/>
      <c r="AI36" s="394"/>
      <c r="AJ36" s="394"/>
      <c r="AK36" s="394"/>
      <c r="AL36" s="394"/>
      <c r="AM36" s="394"/>
      <c r="AN36" s="394"/>
      <c r="AO36" s="394"/>
      <c r="AP36" s="394"/>
      <c r="AQ36" s="394"/>
      <c r="AR36" s="394"/>
      <c r="AS36" s="394"/>
      <c r="AT36" s="394"/>
      <c r="AU36" s="394"/>
      <c r="AV36" s="394"/>
      <c r="AW36" s="394"/>
      <c r="AX36" s="394"/>
      <c r="AY36" s="394"/>
      <c r="AZ36" s="394"/>
      <c r="BA36" s="394"/>
      <c r="BB36" s="394"/>
      <c r="BC36" s="394"/>
      <c r="BD36" s="394"/>
      <c r="BE36" s="394"/>
      <c r="BF36" s="394"/>
      <c r="BG36" s="394"/>
      <c r="BH36" s="394">
        <v>2</v>
      </c>
    </row>
    <row r="37" spans="1:60" ht="12.75">
      <c r="A37" s="384" t="s">
        <v>809</v>
      </c>
      <c r="B37" s="394">
        <v>4</v>
      </c>
      <c r="C37" s="394">
        <v>2</v>
      </c>
      <c r="D37" s="394">
        <v>3</v>
      </c>
      <c r="E37" s="394">
        <v>2</v>
      </c>
      <c r="F37" s="394">
        <v>3</v>
      </c>
      <c r="G37" s="394">
        <v>1</v>
      </c>
      <c r="H37" s="394">
        <v>1</v>
      </c>
      <c r="I37" s="394">
        <v>7</v>
      </c>
      <c r="J37" s="394">
        <v>7</v>
      </c>
      <c r="K37" s="394">
        <v>16</v>
      </c>
      <c r="L37" s="394">
        <v>20</v>
      </c>
      <c r="M37" s="394">
        <v>46</v>
      </c>
      <c r="N37" s="394">
        <v>52</v>
      </c>
      <c r="O37" s="394">
        <v>35</v>
      </c>
      <c r="P37" s="394">
        <v>98</v>
      </c>
      <c r="Q37" s="394">
        <v>60</v>
      </c>
      <c r="R37" s="394">
        <v>70</v>
      </c>
      <c r="S37" s="394">
        <v>72</v>
      </c>
      <c r="T37" s="394">
        <v>71</v>
      </c>
      <c r="U37" s="394">
        <v>62</v>
      </c>
      <c r="V37" s="394">
        <v>99</v>
      </c>
      <c r="W37" s="394">
        <v>50</v>
      </c>
      <c r="X37" s="394">
        <v>27</v>
      </c>
      <c r="Y37" s="394">
        <v>18</v>
      </c>
      <c r="Z37" s="394">
        <v>8</v>
      </c>
      <c r="AA37" s="394">
        <v>9</v>
      </c>
      <c r="AB37" s="394">
        <v>14</v>
      </c>
      <c r="AC37" s="394">
        <v>10</v>
      </c>
      <c r="AD37" s="394">
        <v>7</v>
      </c>
      <c r="AE37" s="394">
        <v>12</v>
      </c>
      <c r="AF37" s="394">
        <v>31</v>
      </c>
      <c r="AG37" s="394">
        <v>8</v>
      </c>
      <c r="AH37" s="394">
        <v>15</v>
      </c>
      <c r="AI37" s="394">
        <v>10</v>
      </c>
      <c r="AJ37" s="394">
        <v>8</v>
      </c>
      <c r="AK37" s="394">
        <v>11</v>
      </c>
      <c r="AL37" s="394">
        <v>24</v>
      </c>
      <c r="AM37" s="394">
        <v>4</v>
      </c>
      <c r="AN37" s="394">
        <v>13</v>
      </c>
      <c r="AO37" s="394">
        <v>4</v>
      </c>
      <c r="AP37" s="394">
        <v>13</v>
      </c>
      <c r="AQ37" s="394">
        <v>1</v>
      </c>
      <c r="AR37" s="394">
        <v>6</v>
      </c>
      <c r="AS37" s="394">
        <v>6</v>
      </c>
      <c r="AT37" s="394">
        <v>15</v>
      </c>
      <c r="AU37" s="394">
        <v>11</v>
      </c>
      <c r="AV37" s="394">
        <v>2</v>
      </c>
      <c r="AW37" s="394">
        <v>2</v>
      </c>
      <c r="AX37" s="394">
        <v>1</v>
      </c>
      <c r="AY37" s="394">
        <v>1</v>
      </c>
      <c r="AZ37" s="394">
        <v>2</v>
      </c>
      <c r="BA37" s="394">
        <v>2</v>
      </c>
      <c r="BB37" s="394">
        <v>1</v>
      </c>
      <c r="BC37" s="394">
        <v>3</v>
      </c>
      <c r="BD37" s="394">
        <v>1</v>
      </c>
      <c r="BE37" s="394">
        <v>1</v>
      </c>
      <c r="BF37" s="394">
        <v>2</v>
      </c>
      <c r="BG37" s="394">
        <v>2</v>
      </c>
      <c r="BH37" s="394">
        <v>1086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N1089"/>
  <sheetViews>
    <sheetView tabSelected="1" zoomScaleSheetLayoutView="100" workbookViewId="0" topLeftCell="A1">
      <pane xSplit="1" ySplit="3" topLeftCell="B4" activePane="bottomRight" state="frozen"/>
      <selection pane="topLeft" activeCell="A210" sqref="A210"/>
      <selection pane="topRight" activeCell="A210" sqref="A210"/>
      <selection pane="bottomLeft" activeCell="A210" sqref="A210"/>
      <selection pane="bottomRight" activeCell="A3" sqref="A3"/>
    </sheetView>
  </sheetViews>
  <sheetFormatPr defaultColWidth="9.140625" defaultRowHeight="43.5" customHeight="1"/>
  <cols>
    <col min="1" max="1" width="15.00390625" style="180" customWidth="1"/>
    <col min="2" max="2" width="8.140625" style="180" customWidth="1"/>
    <col min="3" max="3" width="7.140625" style="180" customWidth="1"/>
    <col min="4" max="4" width="6.7109375" style="61" customWidth="1"/>
    <col min="5" max="5" width="6.28125" style="61" customWidth="1"/>
    <col min="6" max="6" width="12.57421875" style="97" customWidth="1"/>
    <col min="7" max="7" width="24.57421875" style="98" customWidth="1"/>
    <col min="8" max="8" width="20.7109375" style="98" customWidth="1"/>
    <col min="9" max="9" width="13.57421875" style="99" customWidth="1"/>
    <col min="10" max="11" width="17.7109375" style="99" hidden="1" customWidth="1"/>
    <col min="12" max="12" width="11.00390625" style="266" customWidth="1"/>
    <col min="13" max="14" width="9.140625" style="266" customWidth="1"/>
    <col min="15" max="16" width="8.140625" style="335" hidden="1" customWidth="1"/>
    <col min="17" max="17" width="6.28125" style="335" customWidth="1"/>
    <col min="18" max="18" width="6.57421875" style="180" customWidth="1"/>
    <col min="19" max="20" width="5.421875" style="60" customWidth="1"/>
    <col min="21" max="21" width="11.7109375" style="100" customWidth="1"/>
    <col min="22" max="22" width="9.140625" style="102" customWidth="1"/>
    <col min="23" max="23" width="5.8515625" style="100" customWidth="1"/>
    <col min="24" max="24" width="10.7109375" style="342" customWidth="1"/>
    <col min="25" max="25" width="14.57421875" style="58" bestFit="1" customWidth="1"/>
    <col min="26" max="26" width="9.140625" style="78" customWidth="1"/>
    <col min="27" max="16384" width="9.140625" style="103" customWidth="1"/>
  </cols>
  <sheetData>
    <row r="1" spans="1:25" ht="41.25" customHeight="1">
      <c r="A1" s="304" t="s">
        <v>774</v>
      </c>
      <c r="B1" s="304"/>
      <c r="C1" s="395"/>
      <c r="D1" s="295"/>
      <c r="E1" s="295"/>
      <c r="F1" s="296"/>
      <c r="G1" s="297"/>
      <c r="H1" s="297"/>
      <c r="I1" s="298"/>
      <c r="J1" s="298"/>
      <c r="K1" s="298"/>
      <c r="L1" s="299"/>
      <c r="M1" s="299"/>
      <c r="N1" s="299"/>
      <c r="O1" s="321"/>
      <c r="P1" s="321"/>
      <c r="Q1" s="300"/>
      <c r="R1" s="300"/>
      <c r="S1" s="301"/>
      <c r="T1" s="301"/>
      <c r="U1" s="302"/>
      <c r="V1" s="350"/>
      <c r="W1" s="351"/>
      <c r="X1" s="352"/>
      <c r="Y1" s="353"/>
    </row>
    <row r="2" spans="1:25" ht="17.4">
      <c r="A2" s="303" t="s">
        <v>777</v>
      </c>
      <c r="B2" s="303"/>
      <c r="C2" s="396"/>
      <c r="D2" s="295"/>
      <c r="E2" s="295"/>
      <c r="F2" s="296"/>
      <c r="G2" s="297"/>
      <c r="H2" s="297"/>
      <c r="I2" s="298"/>
      <c r="J2" s="298"/>
      <c r="K2" s="298"/>
      <c r="L2" s="299"/>
      <c r="M2" s="299"/>
      <c r="N2" s="299"/>
      <c r="O2" s="321"/>
      <c r="P2" s="321"/>
      <c r="Q2" s="300"/>
      <c r="R2" s="300"/>
      <c r="S2" s="301"/>
      <c r="T2" s="301"/>
      <c r="U2" s="302"/>
      <c r="V2" s="350"/>
      <c r="W2" s="351"/>
      <c r="X2" s="352"/>
      <c r="Y2" s="353"/>
    </row>
    <row r="3" spans="1:43" s="230" customFormat="1" ht="48" customHeight="1">
      <c r="A3" s="272" t="s">
        <v>526</v>
      </c>
      <c r="B3" s="272" t="s">
        <v>965</v>
      </c>
      <c r="C3" s="397" t="s">
        <v>888</v>
      </c>
      <c r="D3" s="273" t="s">
        <v>30</v>
      </c>
      <c r="E3" s="273" t="s">
        <v>630</v>
      </c>
      <c r="F3" s="274" t="s">
        <v>631</v>
      </c>
      <c r="G3" s="273" t="s">
        <v>21</v>
      </c>
      <c r="H3" s="273" t="s">
        <v>632</v>
      </c>
      <c r="I3" s="275" t="s">
        <v>773</v>
      </c>
      <c r="J3" s="294" t="s">
        <v>775</v>
      </c>
      <c r="K3" s="294" t="s">
        <v>776</v>
      </c>
      <c r="L3" s="276" t="s">
        <v>633</v>
      </c>
      <c r="M3" s="276" t="s">
        <v>32</v>
      </c>
      <c r="N3" s="276" t="s">
        <v>771</v>
      </c>
      <c r="O3" s="322" t="s">
        <v>806</v>
      </c>
      <c r="P3" s="322" t="s">
        <v>807</v>
      </c>
      <c r="Q3" s="276" t="s">
        <v>808</v>
      </c>
      <c r="R3" s="277" t="s">
        <v>634</v>
      </c>
      <c r="S3" s="278" t="s">
        <v>635</v>
      </c>
      <c r="T3" s="279" t="s">
        <v>636</v>
      </c>
      <c r="U3" s="273" t="s">
        <v>772</v>
      </c>
      <c r="V3" s="339" t="s">
        <v>878</v>
      </c>
      <c r="W3" s="339" t="s">
        <v>879</v>
      </c>
      <c r="X3" s="339" t="s">
        <v>880</v>
      </c>
      <c r="Y3" s="277" t="s">
        <v>887</v>
      </c>
      <c r="Z3" s="277" t="s">
        <v>1733</v>
      </c>
      <c r="AA3" s="272" t="s">
        <v>1734</v>
      </c>
      <c r="AB3" s="272" t="s">
        <v>1735</v>
      </c>
      <c r="AC3" s="272" t="s">
        <v>1736</v>
      </c>
      <c r="AD3" s="272" t="s">
        <v>1737</v>
      </c>
      <c r="AE3" s="272" t="s">
        <v>1738</v>
      </c>
      <c r="AF3" s="272" t="s">
        <v>1739</v>
      </c>
      <c r="AG3" s="272" t="s">
        <v>1740</v>
      </c>
      <c r="AH3" s="272" t="s">
        <v>1741</v>
      </c>
      <c r="AI3" s="272" t="s">
        <v>1742</v>
      </c>
      <c r="AJ3" s="272" t="s">
        <v>1743</v>
      </c>
      <c r="AK3" s="272" t="s">
        <v>1744</v>
      </c>
      <c r="AL3" s="272" t="s">
        <v>1745</v>
      </c>
      <c r="AM3" s="272" t="s">
        <v>1746</v>
      </c>
      <c r="AN3" s="272" t="s">
        <v>1747</v>
      </c>
      <c r="AO3" s="272" t="s">
        <v>1748</v>
      </c>
      <c r="AP3" s="272" t="s">
        <v>1749</v>
      </c>
      <c r="AQ3" s="272" t="s">
        <v>1750</v>
      </c>
    </row>
    <row r="4" spans="1:43" s="231" customFormat="1" ht="43.5" customHeight="1">
      <c r="A4" s="354" t="s">
        <v>3092</v>
      </c>
      <c r="B4" s="369" t="s">
        <v>889</v>
      </c>
      <c r="C4" s="398" t="s">
        <v>891</v>
      </c>
      <c r="D4" s="314" t="s">
        <v>1184</v>
      </c>
      <c r="E4" s="314" t="s">
        <v>380</v>
      </c>
      <c r="F4" s="315" t="s">
        <v>34</v>
      </c>
      <c r="G4" s="313" t="s">
        <v>2100</v>
      </c>
      <c r="H4" s="313" t="s">
        <v>945</v>
      </c>
      <c r="I4" s="316">
        <v>68000</v>
      </c>
      <c r="J4" s="316">
        <f>-K2236/0.0833333333333333</f>
        <v>0</v>
      </c>
      <c r="K4" s="316"/>
      <c r="L4" s="317">
        <v>42613</v>
      </c>
      <c r="M4" s="317">
        <v>42692</v>
      </c>
      <c r="N4" s="318">
        <v>42886</v>
      </c>
      <c r="O4" s="336">
        <f aca="true" t="shared" si="0" ref="O4:O67">YEAR(N4)</f>
        <v>2017</v>
      </c>
      <c r="P4" s="336">
        <f aca="true" t="shared" si="1" ref="P4:P67">MONTH(N4)</f>
        <v>5</v>
      </c>
      <c r="Q4" s="326" t="str">
        <f aca="true" t="shared" si="2" ref="Q4:Q35">IF(P4&gt;9,CONCATENATE(O4,P4),CONCATENATE(O4,"0",P4))</f>
        <v>201705</v>
      </c>
      <c r="R4" s="311">
        <v>0</v>
      </c>
      <c r="S4" s="319">
        <v>0</v>
      </c>
      <c r="T4" s="319">
        <v>0</v>
      </c>
      <c r="U4" s="313" t="s">
        <v>3147</v>
      </c>
      <c r="V4" s="363"/>
      <c r="W4" s="360"/>
      <c r="X4" s="363"/>
      <c r="Y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" s="421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</row>
    <row r="5" spans="1:43" s="231" customFormat="1" ht="43.5" customHeight="1">
      <c r="A5" s="311" t="s">
        <v>131</v>
      </c>
      <c r="B5" s="369" t="s">
        <v>884</v>
      </c>
      <c r="C5" s="398" t="s">
        <v>891</v>
      </c>
      <c r="D5" s="314" t="s">
        <v>2144</v>
      </c>
      <c r="E5" s="314" t="s">
        <v>2145</v>
      </c>
      <c r="F5" s="315" t="s">
        <v>34</v>
      </c>
      <c r="G5" s="313" t="s">
        <v>2146</v>
      </c>
      <c r="H5" s="313" t="s">
        <v>2147</v>
      </c>
      <c r="I5" s="316">
        <v>58240</v>
      </c>
      <c r="J5" s="316">
        <f>-K1653/0.0833333333333333</f>
        <v>0</v>
      </c>
      <c r="K5" s="316"/>
      <c r="L5" s="317">
        <v>42522</v>
      </c>
      <c r="M5" s="317">
        <v>42522</v>
      </c>
      <c r="N5" s="317">
        <v>42886</v>
      </c>
      <c r="O5" s="338">
        <f t="shared" si="0"/>
        <v>2017</v>
      </c>
      <c r="P5" s="336">
        <f t="shared" si="1"/>
        <v>5</v>
      </c>
      <c r="Q5" s="333" t="str">
        <f t="shared" si="2"/>
        <v>201705</v>
      </c>
      <c r="R5" s="311">
        <v>0</v>
      </c>
      <c r="S5" s="319">
        <v>0</v>
      </c>
      <c r="T5" s="319">
        <v>0</v>
      </c>
      <c r="U5" s="313"/>
      <c r="V5" s="385"/>
      <c r="W5" s="360"/>
      <c r="X5" s="385"/>
      <c r="Y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" s="360"/>
      <c r="AA5" s="360"/>
      <c r="AB5" s="360"/>
      <c r="AC5" s="360"/>
      <c r="AD5" s="360"/>
      <c r="AE5" s="360"/>
      <c r="AF5" s="360"/>
      <c r="AG5" s="360"/>
      <c r="AH5" s="360"/>
      <c r="AI5" s="360"/>
      <c r="AJ5" s="360"/>
      <c r="AK5" s="360"/>
      <c r="AL5" s="360"/>
      <c r="AM5" s="360"/>
      <c r="AN5" s="360"/>
      <c r="AO5" s="360"/>
      <c r="AP5" s="360"/>
      <c r="AQ5" s="360"/>
    </row>
    <row r="6" spans="1:43" s="231" customFormat="1" ht="43.5" customHeight="1">
      <c r="A6" s="379" t="s">
        <v>2048</v>
      </c>
      <c r="B6" s="250" t="s">
        <v>966</v>
      </c>
      <c r="C6" s="354" t="s">
        <v>891</v>
      </c>
      <c r="D6" s="365" t="s">
        <v>1827</v>
      </c>
      <c r="E6" s="247" t="s">
        <v>382</v>
      </c>
      <c r="F6" s="366" t="s">
        <v>981</v>
      </c>
      <c r="G6" s="356" t="s">
        <v>1828</v>
      </c>
      <c r="H6" s="356" t="s">
        <v>982</v>
      </c>
      <c r="I6" s="286">
        <v>232800</v>
      </c>
      <c r="J6" s="286">
        <f>-K1644/0.0833333333333333</f>
        <v>0</v>
      </c>
      <c r="K6" s="286"/>
      <c r="L6" s="282">
        <v>42746</v>
      </c>
      <c r="M6" s="282">
        <v>42777</v>
      </c>
      <c r="N6" s="282">
        <v>42886</v>
      </c>
      <c r="O6" s="327">
        <f t="shared" si="0"/>
        <v>2017</v>
      </c>
      <c r="P6" s="323">
        <f t="shared" si="1"/>
        <v>5</v>
      </c>
      <c r="Q6" s="328" t="str">
        <f t="shared" si="2"/>
        <v>201705</v>
      </c>
      <c r="R6" s="354">
        <v>0</v>
      </c>
      <c r="S6" s="268">
        <v>0</v>
      </c>
      <c r="T6" s="268">
        <v>0</v>
      </c>
      <c r="U6" s="355"/>
      <c r="V6" s="343"/>
      <c r="W6" s="345"/>
      <c r="X6" s="344"/>
      <c r="Y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" s="421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349"/>
      <c r="AQ6" s="349"/>
    </row>
    <row r="7" spans="1:43" s="231" customFormat="1" ht="43.5" customHeight="1">
      <c r="A7" s="305" t="s">
        <v>2048</v>
      </c>
      <c r="B7" s="361" t="s">
        <v>966</v>
      </c>
      <c r="C7" s="398" t="s">
        <v>891</v>
      </c>
      <c r="D7" s="306"/>
      <c r="E7" s="306" t="s">
        <v>382</v>
      </c>
      <c r="F7" s="307" t="s">
        <v>34</v>
      </c>
      <c r="G7" s="308" t="s">
        <v>2003</v>
      </c>
      <c r="H7" s="308" t="s">
        <v>2004</v>
      </c>
      <c r="I7" s="309">
        <v>195360</v>
      </c>
      <c r="J7" s="309">
        <f>-K1617/0.0833333333333333</f>
        <v>0</v>
      </c>
      <c r="K7" s="309"/>
      <c r="L7" s="310">
        <v>42522</v>
      </c>
      <c r="M7" s="310">
        <v>42522</v>
      </c>
      <c r="N7" s="310">
        <v>42886</v>
      </c>
      <c r="O7" s="337">
        <f t="shared" si="0"/>
        <v>2017</v>
      </c>
      <c r="P7" s="336">
        <f t="shared" si="1"/>
        <v>5</v>
      </c>
      <c r="Q7" s="332" t="str">
        <f t="shared" si="2"/>
        <v>201705</v>
      </c>
      <c r="R7" s="311">
        <v>0</v>
      </c>
      <c r="S7" s="312">
        <v>0</v>
      </c>
      <c r="T7" s="312">
        <v>0</v>
      </c>
      <c r="U7" s="356"/>
      <c r="V7" s="360"/>
      <c r="W7" s="360"/>
      <c r="X7" s="360"/>
      <c r="Y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" s="385"/>
      <c r="AA7" s="363"/>
      <c r="AB7" s="363"/>
      <c r="AC7" s="363"/>
      <c r="AD7" s="363"/>
      <c r="AE7" s="363"/>
      <c r="AF7" s="363"/>
      <c r="AG7" s="363"/>
      <c r="AH7" s="363"/>
      <c r="AI7" s="363"/>
      <c r="AJ7" s="363"/>
      <c r="AK7" s="363"/>
      <c r="AL7" s="363"/>
      <c r="AM7" s="363"/>
      <c r="AN7" s="363"/>
      <c r="AO7" s="363"/>
      <c r="AP7" s="363"/>
      <c r="AQ7" s="363"/>
    </row>
    <row r="8" spans="1:100" s="47" customFormat="1" ht="43.5" customHeight="1">
      <c r="A8" s="379" t="s">
        <v>2048</v>
      </c>
      <c r="B8" s="382" t="s">
        <v>966</v>
      </c>
      <c r="C8" s="370" t="s">
        <v>891</v>
      </c>
      <c r="D8" s="365"/>
      <c r="E8" s="365" t="s">
        <v>382</v>
      </c>
      <c r="F8" s="366" t="s">
        <v>34</v>
      </c>
      <c r="G8" s="356" t="s">
        <v>1850</v>
      </c>
      <c r="H8" s="356" t="s">
        <v>1848</v>
      </c>
      <c r="I8" s="388">
        <v>400000</v>
      </c>
      <c r="J8" s="388">
        <f>-K1607/0.0833333333333333</f>
        <v>0</v>
      </c>
      <c r="K8" s="388"/>
      <c r="L8" s="367">
        <v>42522</v>
      </c>
      <c r="M8" s="367">
        <v>42522</v>
      </c>
      <c r="N8" s="367">
        <v>42886</v>
      </c>
      <c r="O8" s="389">
        <f t="shared" si="0"/>
        <v>2017</v>
      </c>
      <c r="P8" s="374">
        <f t="shared" si="1"/>
        <v>5</v>
      </c>
      <c r="Q8" s="390" t="str">
        <f t="shared" si="2"/>
        <v>201705</v>
      </c>
      <c r="R8" s="354" t="s">
        <v>36</v>
      </c>
      <c r="S8" s="391">
        <v>0</v>
      </c>
      <c r="T8" s="391">
        <v>0</v>
      </c>
      <c r="U8" s="355"/>
      <c r="V8" s="348"/>
      <c r="W8" s="348"/>
      <c r="X8" s="348"/>
      <c r="Y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" s="421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</row>
    <row r="9" spans="1:100" s="47" customFormat="1" ht="43.5" customHeight="1">
      <c r="A9" s="305" t="s">
        <v>2048</v>
      </c>
      <c r="B9" s="361" t="s">
        <v>966</v>
      </c>
      <c r="C9" s="398" t="s">
        <v>891</v>
      </c>
      <c r="D9" s="306"/>
      <c r="E9" s="306" t="s">
        <v>382</v>
      </c>
      <c r="F9" s="307" t="s">
        <v>34</v>
      </c>
      <c r="G9" s="308" t="s">
        <v>1850</v>
      </c>
      <c r="H9" s="308" t="s">
        <v>1960</v>
      </c>
      <c r="I9" s="309">
        <v>110000</v>
      </c>
      <c r="J9" s="309">
        <f>-K1616/0.0833333333333333</f>
        <v>0</v>
      </c>
      <c r="K9" s="309"/>
      <c r="L9" s="310">
        <v>42522</v>
      </c>
      <c r="M9" s="310">
        <v>42522</v>
      </c>
      <c r="N9" s="310">
        <v>42886</v>
      </c>
      <c r="O9" s="337">
        <f t="shared" si="0"/>
        <v>2017</v>
      </c>
      <c r="P9" s="336">
        <f t="shared" si="1"/>
        <v>5</v>
      </c>
      <c r="Q9" s="332" t="str">
        <f t="shared" si="2"/>
        <v>201705</v>
      </c>
      <c r="R9" s="311" t="s">
        <v>36</v>
      </c>
      <c r="S9" s="312">
        <v>0</v>
      </c>
      <c r="T9" s="312">
        <v>0</v>
      </c>
      <c r="U9" s="308"/>
      <c r="V9" s="360"/>
      <c r="W9" s="360"/>
      <c r="X9" s="360"/>
      <c r="Y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" s="385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</row>
    <row r="10" spans="1:100" s="47" customFormat="1" ht="43.5" customHeight="1">
      <c r="A10" s="379" t="s">
        <v>2048</v>
      </c>
      <c r="B10" s="382" t="s">
        <v>966</v>
      </c>
      <c r="C10" s="370" t="s">
        <v>891</v>
      </c>
      <c r="D10" s="365"/>
      <c r="E10" s="365" t="s">
        <v>382</v>
      </c>
      <c r="F10" s="366" t="s">
        <v>34</v>
      </c>
      <c r="G10" s="356" t="s">
        <v>1850</v>
      </c>
      <c r="H10" s="356" t="s">
        <v>1851</v>
      </c>
      <c r="I10" s="388">
        <v>905084</v>
      </c>
      <c r="J10" s="388">
        <f>-K1612/0.0833333333333333</f>
        <v>0</v>
      </c>
      <c r="K10" s="388"/>
      <c r="L10" s="367">
        <v>42571</v>
      </c>
      <c r="M10" s="367">
        <v>42522</v>
      </c>
      <c r="N10" s="367">
        <v>42886</v>
      </c>
      <c r="O10" s="389">
        <f t="shared" si="0"/>
        <v>2017</v>
      </c>
      <c r="P10" s="374">
        <f t="shared" si="1"/>
        <v>5</v>
      </c>
      <c r="Q10" s="390" t="str">
        <f t="shared" si="2"/>
        <v>201705</v>
      </c>
      <c r="R10" s="354" t="s">
        <v>36</v>
      </c>
      <c r="S10" s="391">
        <v>0</v>
      </c>
      <c r="T10" s="391">
        <v>0</v>
      </c>
      <c r="U10" s="355"/>
      <c r="V10" s="348"/>
      <c r="W10" s="348"/>
      <c r="X10" s="348"/>
      <c r="Y1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" s="421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</row>
    <row r="11" spans="1:100" s="47" customFormat="1" ht="43.5" customHeight="1">
      <c r="A11" s="311" t="s">
        <v>89</v>
      </c>
      <c r="B11" s="369" t="s">
        <v>890</v>
      </c>
      <c r="C11" s="398" t="s">
        <v>891</v>
      </c>
      <c r="D11" s="306"/>
      <c r="E11" s="306" t="s">
        <v>383</v>
      </c>
      <c r="F11" s="307" t="s">
        <v>2490</v>
      </c>
      <c r="G11" s="313" t="s">
        <v>2491</v>
      </c>
      <c r="H11" s="308" t="s">
        <v>1183</v>
      </c>
      <c r="I11" s="309">
        <v>186660.3</v>
      </c>
      <c r="J11" s="309">
        <f>-K1612/0.0833333333333333</f>
        <v>0</v>
      </c>
      <c r="K11" s="309"/>
      <c r="L11" s="310">
        <v>42522</v>
      </c>
      <c r="M11" s="310">
        <v>42522</v>
      </c>
      <c r="N11" s="310">
        <v>42886</v>
      </c>
      <c r="O11" s="337">
        <f t="shared" si="0"/>
        <v>2017</v>
      </c>
      <c r="P11" s="336">
        <f t="shared" si="1"/>
        <v>5</v>
      </c>
      <c r="Q11" s="332" t="str">
        <f t="shared" si="2"/>
        <v>201705</v>
      </c>
      <c r="R11" s="311" t="s">
        <v>45</v>
      </c>
      <c r="S11" s="312">
        <v>0.27</v>
      </c>
      <c r="T11" s="312">
        <v>0.09</v>
      </c>
      <c r="U11" s="308"/>
      <c r="V11" s="363"/>
      <c r="W11" s="360"/>
      <c r="X11" s="363"/>
      <c r="Y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" s="385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</row>
    <row r="12" spans="1:100" s="47" customFormat="1" ht="43.5" customHeight="1">
      <c r="A12" s="235" t="s">
        <v>120</v>
      </c>
      <c r="B12" s="354" t="s">
        <v>889</v>
      </c>
      <c r="C12" s="354" t="s">
        <v>891</v>
      </c>
      <c r="D12" s="244"/>
      <c r="E12" s="244" t="s">
        <v>384</v>
      </c>
      <c r="F12" s="245" t="s">
        <v>46</v>
      </c>
      <c r="G12" s="251" t="s">
        <v>642</v>
      </c>
      <c r="H12" s="251" t="s">
        <v>356</v>
      </c>
      <c r="I12" s="285">
        <v>44000</v>
      </c>
      <c r="J12" s="285">
        <f>-K1578/0.0833333333333333</f>
        <v>0</v>
      </c>
      <c r="K12" s="285"/>
      <c r="L12" s="280">
        <v>42522</v>
      </c>
      <c r="M12" s="280">
        <v>42522</v>
      </c>
      <c r="N12" s="281">
        <v>42886</v>
      </c>
      <c r="O12" s="323">
        <f t="shared" si="0"/>
        <v>2017</v>
      </c>
      <c r="P12" s="323">
        <f t="shared" si="1"/>
        <v>5</v>
      </c>
      <c r="Q12" s="324" t="str">
        <f t="shared" si="2"/>
        <v>201705</v>
      </c>
      <c r="R12" s="354" t="s">
        <v>45</v>
      </c>
      <c r="S12" s="267">
        <v>0</v>
      </c>
      <c r="T12" s="267">
        <v>0</v>
      </c>
      <c r="U12" s="356"/>
      <c r="V12" s="345"/>
      <c r="W12" s="345"/>
      <c r="X12" s="345"/>
      <c r="Y12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" s="421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</row>
    <row r="13" spans="1:100" s="232" customFormat="1" ht="43.5" customHeight="1">
      <c r="A13" s="235" t="s">
        <v>120</v>
      </c>
      <c r="B13" s="354" t="s">
        <v>889</v>
      </c>
      <c r="C13" s="354" t="s">
        <v>891</v>
      </c>
      <c r="D13" s="244"/>
      <c r="E13" s="244" t="s">
        <v>396</v>
      </c>
      <c r="F13" s="359" t="s">
        <v>1855</v>
      </c>
      <c r="G13" s="251" t="s">
        <v>477</v>
      </c>
      <c r="H13" s="362" t="s">
        <v>414</v>
      </c>
      <c r="I13" s="285">
        <v>13008</v>
      </c>
      <c r="J13" s="285">
        <f>-K1586/0.0833333333333333</f>
        <v>0</v>
      </c>
      <c r="K13" s="285"/>
      <c r="L13" s="372" t="s">
        <v>326</v>
      </c>
      <c r="M13" s="280">
        <v>42522</v>
      </c>
      <c r="N13" s="281">
        <v>42886</v>
      </c>
      <c r="O13" s="323">
        <f t="shared" si="0"/>
        <v>2017</v>
      </c>
      <c r="P13" s="323">
        <f t="shared" si="1"/>
        <v>5</v>
      </c>
      <c r="Q13" s="324" t="str">
        <f t="shared" si="2"/>
        <v>201705</v>
      </c>
      <c r="R13" s="354" t="s">
        <v>44</v>
      </c>
      <c r="S13" s="267">
        <v>0</v>
      </c>
      <c r="T13" s="267">
        <v>0</v>
      </c>
      <c r="U13" s="355"/>
      <c r="V13" s="343"/>
      <c r="W13" s="345"/>
      <c r="X13" s="343"/>
      <c r="Y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" s="421"/>
      <c r="AA13" s="421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  <c r="BB13" s="233"/>
      <c r="BC13" s="233"/>
      <c r="BD13" s="233"/>
      <c r="BE13" s="233"/>
      <c r="BF13" s="233"/>
      <c r="BG13" s="233"/>
      <c r="BH13" s="233"/>
      <c r="BI13" s="233"/>
      <c r="BJ13" s="233"/>
      <c r="BK13" s="233"/>
      <c r="BL13" s="233"/>
      <c r="BM13" s="233"/>
      <c r="BN13" s="233"/>
      <c r="BO13" s="233"/>
      <c r="BP13" s="233"/>
      <c r="BQ13" s="233"/>
      <c r="BR13" s="233"/>
      <c r="BS13" s="233"/>
      <c r="BT13" s="233"/>
      <c r="BU13" s="233"/>
      <c r="BV13" s="233"/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3"/>
      <c r="CN13" s="233"/>
      <c r="CO13" s="233"/>
      <c r="CP13" s="233"/>
      <c r="CQ13" s="233"/>
      <c r="CR13" s="233"/>
      <c r="CS13" s="233"/>
      <c r="CT13" s="233"/>
      <c r="CU13" s="233"/>
      <c r="CV13" s="233"/>
    </row>
    <row r="14" spans="1:100" s="232" customFormat="1" ht="43.5" customHeight="1">
      <c r="A14" s="311" t="s">
        <v>476</v>
      </c>
      <c r="B14" s="369" t="s">
        <v>966</v>
      </c>
      <c r="C14" s="398" t="s">
        <v>891</v>
      </c>
      <c r="D14" s="314" t="s">
        <v>2388</v>
      </c>
      <c r="E14" s="314" t="s">
        <v>379</v>
      </c>
      <c r="F14" s="307" t="s">
        <v>46</v>
      </c>
      <c r="G14" s="313" t="s">
        <v>2389</v>
      </c>
      <c r="H14" s="313" t="s">
        <v>2390</v>
      </c>
      <c r="I14" s="316">
        <v>6156.41</v>
      </c>
      <c r="J14" s="316">
        <f>-K1606/0.0833333333333333</f>
        <v>0</v>
      </c>
      <c r="K14" s="316"/>
      <c r="L14" s="317" t="s">
        <v>326</v>
      </c>
      <c r="M14" s="317">
        <v>42522</v>
      </c>
      <c r="N14" s="318">
        <v>42886</v>
      </c>
      <c r="O14" s="336">
        <f t="shared" si="0"/>
        <v>2017</v>
      </c>
      <c r="P14" s="336">
        <f t="shared" si="1"/>
        <v>5</v>
      </c>
      <c r="Q14" s="326" t="str">
        <f t="shared" si="2"/>
        <v>201705</v>
      </c>
      <c r="R14" s="311">
        <v>0</v>
      </c>
      <c r="S14" s="319">
        <v>0</v>
      </c>
      <c r="T14" s="319">
        <v>0</v>
      </c>
      <c r="U14" s="313"/>
      <c r="V14" s="363"/>
      <c r="W14" s="360"/>
      <c r="X14" s="363"/>
      <c r="Y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" s="385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3"/>
      <c r="AN14" s="363"/>
      <c r="AO14" s="363"/>
      <c r="AP14" s="363"/>
      <c r="AQ14" s="36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</row>
    <row r="15" spans="1:100" s="232" customFormat="1" ht="43.5" customHeight="1">
      <c r="A15" s="305" t="s">
        <v>130</v>
      </c>
      <c r="B15" s="369" t="s">
        <v>966</v>
      </c>
      <c r="C15" s="398" t="s">
        <v>891</v>
      </c>
      <c r="D15" s="306" t="s">
        <v>2888</v>
      </c>
      <c r="E15" s="306" t="s">
        <v>400</v>
      </c>
      <c r="F15" s="307" t="s">
        <v>46</v>
      </c>
      <c r="G15" s="308" t="s">
        <v>2889</v>
      </c>
      <c r="H15" s="308" t="s">
        <v>1883</v>
      </c>
      <c r="I15" s="309">
        <v>10000</v>
      </c>
      <c r="J15" s="309">
        <f>-K1652/0.0833333333333333</f>
        <v>0</v>
      </c>
      <c r="K15" s="309"/>
      <c r="L15" s="310" t="s">
        <v>326</v>
      </c>
      <c r="M15" s="310">
        <v>42156</v>
      </c>
      <c r="N15" s="310">
        <v>42886</v>
      </c>
      <c r="O15" s="337">
        <f t="shared" si="0"/>
        <v>2017</v>
      </c>
      <c r="P15" s="336">
        <f t="shared" si="1"/>
        <v>5</v>
      </c>
      <c r="Q15" s="332" t="str">
        <f t="shared" si="2"/>
        <v>201705</v>
      </c>
      <c r="R15" s="311">
        <v>0</v>
      </c>
      <c r="S15" s="312">
        <v>0</v>
      </c>
      <c r="T15" s="312">
        <v>0</v>
      </c>
      <c r="U15" s="313"/>
      <c r="V15" s="363"/>
      <c r="W15" s="360"/>
      <c r="X15" s="385"/>
      <c r="Y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  <c r="BE15" s="233"/>
      <c r="BF15" s="233"/>
      <c r="BG15" s="233"/>
      <c r="BH15" s="233"/>
      <c r="BI15" s="233"/>
      <c r="BJ15" s="233"/>
      <c r="BK15" s="233"/>
      <c r="BL15" s="233"/>
      <c r="BM15" s="233"/>
      <c r="BN15" s="233"/>
      <c r="BO15" s="233"/>
      <c r="BP15" s="233"/>
      <c r="BQ15" s="233"/>
      <c r="BR15" s="233"/>
      <c r="BS15" s="233"/>
      <c r="BT15" s="233"/>
      <c r="BU15" s="233"/>
      <c r="BV15" s="233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3"/>
      <c r="CN15" s="233"/>
      <c r="CO15" s="233"/>
      <c r="CP15" s="233"/>
      <c r="CQ15" s="233"/>
      <c r="CR15" s="233"/>
      <c r="CS15" s="233"/>
      <c r="CT15" s="233"/>
      <c r="CU15" s="233"/>
      <c r="CV15" s="233"/>
    </row>
    <row r="16" spans="1:100" s="232" customFormat="1" ht="43.5" customHeight="1">
      <c r="A16" s="311" t="s">
        <v>272</v>
      </c>
      <c r="B16" s="369" t="s">
        <v>889</v>
      </c>
      <c r="C16" s="398" t="s">
        <v>891</v>
      </c>
      <c r="D16" s="314" t="s">
        <v>2524</v>
      </c>
      <c r="E16" s="314" t="s">
        <v>375</v>
      </c>
      <c r="F16" s="315" t="s">
        <v>46</v>
      </c>
      <c r="G16" s="313" t="s">
        <v>2525</v>
      </c>
      <c r="H16" s="313" t="s">
        <v>2526</v>
      </c>
      <c r="I16" s="316">
        <v>21815</v>
      </c>
      <c r="J16" s="316">
        <f>-K1592/0.0833333333333333</f>
        <v>0</v>
      </c>
      <c r="K16" s="316"/>
      <c r="L16" s="317" t="s">
        <v>326</v>
      </c>
      <c r="M16" s="317">
        <v>42522</v>
      </c>
      <c r="N16" s="318">
        <v>42886</v>
      </c>
      <c r="O16" s="336">
        <f t="shared" si="0"/>
        <v>2017</v>
      </c>
      <c r="P16" s="336">
        <f t="shared" si="1"/>
        <v>5</v>
      </c>
      <c r="Q16" s="326" t="str">
        <f t="shared" si="2"/>
        <v>201705</v>
      </c>
      <c r="R16" s="311" t="s">
        <v>44</v>
      </c>
      <c r="S16" s="319">
        <v>0</v>
      </c>
      <c r="T16" s="319">
        <v>0</v>
      </c>
      <c r="U16" s="313"/>
      <c r="V16" s="363"/>
      <c r="W16" s="363"/>
      <c r="X16" s="363"/>
      <c r="Y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" s="385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233"/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</row>
    <row r="17" spans="1:100" s="232" customFormat="1" ht="43.5" customHeight="1">
      <c r="A17" s="305" t="s">
        <v>203</v>
      </c>
      <c r="B17" s="361" t="s">
        <v>884</v>
      </c>
      <c r="C17" s="398" t="s">
        <v>891</v>
      </c>
      <c r="D17" s="306"/>
      <c r="E17" s="306" t="s">
        <v>378</v>
      </c>
      <c r="F17" s="307" t="s">
        <v>2487</v>
      </c>
      <c r="G17" s="308" t="s">
        <v>2488</v>
      </c>
      <c r="H17" s="308" t="s">
        <v>2489</v>
      </c>
      <c r="I17" s="309">
        <v>3150000</v>
      </c>
      <c r="J17" s="309">
        <f>-K1584/0.0833333333333333</f>
        <v>0</v>
      </c>
      <c r="K17" s="309"/>
      <c r="L17" s="310">
        <v>42522</v>
      </c>
      <c r="M17" s="310">
        <v>42522</v>
      </c>
      <c r="N17" s="310">
        <v>42886</v>
      </c>
      <c r="O17" s="337">
        <f t="shared" si="0"/>
        <v>2017</v>
      </c>
      <c r="P17" s="336">
        <f t="shared" si="1"/>
        <v>5</v>
      </c>
      <c r="Q17" s="332" t="str">
        <f t="shared" si="2"/>
        <v>201705</v>
      </c>
      <c r="R17" s="311" t="s">
        <v>45</v>
      </c>
      <c r="S17" s="312">
        <v>0</v>
      </c>
      <c r="T17" s="312">
        <v>0</v>
      </c>
      <c r="U17" s="313"/>
      <c r="V17" s="363"/>
      <c r="W17" s="360"/>
      <c r="X17" s="363"/>
      <c r="Y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" s="385"/>
      <c r="AA17" s="363"/>
      <c r="AB17" s="363"/>
      <c r="AC17" s="363"/>
      <c r="AD17" s="363"/>
      <c r="AE17" s="363"/>
      <c r="AF17" s="363"/>
      <c r="AG17" s="363"/>
      <c r="AH17" s="363"/>
      <c r="AI17" s="363"/>
      <c r="AJ17" s="363"/>
      <c r="AK17" s="363"/>
      <c r="AL17" s="363"/>
      <c r="AM17" s="363"/>
      <c r="AN17" s="363"/>
      <c r="AO17" s="363"/>
      <c r="AP17" s="363"/>
      <c r="AQ17" s="363"/>
      <c r="AR17" s="233"/>
      <c r="AS17" s="233"/>
      <c r="AT17" s="233"/>
      <c r="AU17" s="233"/>
      <c r="AV17" s="233"/>
      <c r="AW17" s="233"/>
      <c r="AX17" s="233"/>
      <c r="AY17" s="233"/>
      <c r="AZ17" s="233"/>
      <c r="BA17" s="233"/>
      <c r="BB17" s="233"/>
      <c r="BC17" s="233"/>
      <c r="BD17" s="233"/>
      <c r="BE17" s="233"/>
      <c r="BF17" s="233"/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3"/>
      <c r="CN17" s="233"/>
      <c r="CO17" s="233"/>
      <c r="CP17" s="233"/>
      <c r="CQ17" s="233"/>
      <c r="CR17" s="233"/>
      <c r="CS17" s="233"/>
      <c r="CT17" s="233"/>
      <c r="CU17" s="233"/>
      <c r="CV17" s="233"/>
    </row>
    <row r="18" spans="1:43" s="231" customFormat="1" ht="43.5" customHeight="1">
      <c r="A18" s="311" t="s">
        <v>131</v>
      </c>
      <c r="B18" s="369" t="s">
        <v>884</v>
      </c>
      <c r="C18" s="398" t="s">
        <v>891</v>
      </c>
      <c r="D18" s="314" t="s">
        <v>1320</v>
      </c>
      <c r="E18" s="314" t="s">
        <v>384</v>
      </c>
      <c r="F18" s="315" t="s">
        <v>46</v>
      </c>
      <c r="G18" s="313" t="s">
        <v>1317</v>
      </c>
      <c r="H18" s="313" t="s">
        <v>1318</v>
      </c>
      <c r="I18" s="316">
        <v>422374.48</v>
      </c>
      <c r="J18" s="316">
        <f>-K1676/0.0833333333333333</f>
        <v>0</v>
      </c>
      <c r="K18" s="316"/>
      <c r="L18" s="317">
        <v>42522</v>
      </c>
      <c r="M18" s="317">
        <v>42523</v>
      </c>
      <c r="N18" s="317">
        <v>42887</v>
      </c>
      <c r="O18" s="338">
        <f t="shared" si="0"/>
        <v>2017</v>
      </c>
      <c r="P18" s="336">
        <f t="shared" si="1"/>
        <v>6</v>
      </c>
      <c r="Q18" s="333" t="str">
        <f t="shared" si="2"/>
        <v>201706</v>
      </c>
      <c r="R18" s="354">
        <v>0</v>
      </c>
      <c r="S18" s="319">
        <v>0</v>
      </c>
      <c r="T18" s="319">
        <v>0</v>
      </c>
      <c r="U18" s="261"/>
      <c r="V18" s="385"/>
      <c r="W18" s="360"/>
      <c r="X18" s="385"/>
      <c r="Y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" s="421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  <c r="AL18" s="348"/>
      <c r="AM18" s="348"/>
      <c r="AN18" s="348"/>
      <c r="AO18" s="348"/>
      <c r="AP18" s="348"/>
      <c r="AQ18" s="348"/>
    </row>
    <row r="19" spans="1:43" s="231" customFormat="1" ht="43.5" customHeight="1">
      <c r="A19" s="311" t="s">
        <v>135</v>
      </c>
      <c r="B19" s="369" t="s">
        <v>890</v>
      </c>
      <c r="C19" s="398" t="s">
        <v>891</v>
      </c>
      <c r="D19" s="314"/>
      <c r="E19" s="314" t="s">
        <v>383</v>
      </c>
      <c r="F19" s="315" t="s">
        <v>1834</v>
      </c>
      <c r="G19" s="313" t="s">
        <v>1835</v>
      </c>
      <c r="H19" s="313" t="s">
        <v>1836</v>
      </c>
      <c r="I19" s="316">
        <v>232000</v>
      </c>
      <c r="J19" s="316">
        <f>-K1579/0.0833333333333333</f>
        <v>0</v>
      </c>
      <c r="K19" s="316"/>
      <c r="L19" s="317">
        <v>42508</v>
      </c>
      <c r="M19" s="317">
        <v>42524</v>
      </c>
      <c r="N19" s="318">
        <v>42888</v>
      </c>
      <c r="O19" s="336">
        <f t="shared" si="0"/>
        <v>2017</v>
      </c>
      <c r="P19" s="336">
        <f t="shared" si="1"/>
        <v>6</v>
      </c>
      <c r="Q19" s="326" t="str">
        <f t="shared" si="2"/>
        <v>201706</v>
      </c>
      <c r="R19" s="311" t="s">
        <v>45</v>
      </c>
      <c r="S19" s="319">
        <v>0</v>
      </c>
      <c r="T19" s="319">
        <v>0</v>
      </c>
      <c r="U19" s="308"/>
      <c r="V19" s="360"/>
      <c r="W19" s="360"/>
      <c r="X19" s="360"/>
      <c r="Y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" s="385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</row>
    <row r="20" spans="1:43" s="231" customFormat="1" ht="43.5" customHeight="1">
      <c r="A20" s="311" t="s">
        <v>135</v>
      </c>
      <c r="B20" s="369" t="s">
        <v>890</v>
      </c>
      <c r="C20" s="398" t="s">
        <v>891</v>
      </c>
      <c r="D20" s="314"/>
      <c r="E20" s="314" t="s">
        <v>383</v>
      </c>
      <c r="F20" s="315" t="s">
        <v>1834</v>
      </c>
      <c r="G20" s="313" t="s">
        <v>1835</v>
      </c>
      <c r="H20" s="313" t="s">
        <v>1837</v>
      </c>
      <c r="I20" s="316">
        <v>232000</v>
      </c>
      <c r="J20" s="316">
        <f>-K1580/0.0833333333333333</f>
        <v>0</v>
      </c>
      <c r="K20" s="316"/>
      <c r="L20" s="317">
        <v>42508</v>
      </c>
      <c r="M20" s="317">
        <v>42524</v>
      </c>
      <c r="N20" s="318">
        <v>42888</v>
      </c>
      <c r="O20" s="336">
        <f t="shared" si="0"/>
        <v>2017</v>
      </c>
      <c r="P20" s="336">
        <f t="shared" si="1"/>
        <v>6</v>
      </c>
      <c r="Q20" s="326" t="str">
        <f t="shared" si="2"/>
        <v>201706</v>
      </c>
      <c r="R20" s="311" t="s">
        <v>45</v>
      </c>
      <c r="S20" s="319">
        <v>0</v>
      </c>
      <c r="T20" s="319">
        <v>0</v>
      </c>
      <c r="U20" s="308"/>
      <c r="V20" s="360"/>
      <c r="W20" s="360"/>
      <c r="X20" s="360"/>
      <c r="Y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" s="385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</row>
    <row r="21" spans="1:100" s="231" customFormat="1" ht="43.5" customHeight="1">
      <c r="A21" s="311" t="s">
        <v>135</v>
      </c>
      <c r="B21" s="369" t="s">
        <v>890</v>
      </c>
      <c r="C21" s="398" t="s">
        <v>891</v>
      </c>
      <c r="D21" s="314"/>
      <c r="E21" s="314" t="s">
        <v>383</v>
      </c>
      <c r="F21" s="315" t="s">
        <v>1834</v>
      </c>
      <c r="G21" s="313" t="s">
        <v>1835</v>
      </c>
      <c r="H21" s="313" t="s">
        <v>1838</v>
      </c>
      <c r="I21" s="316">
        <v>232000</v>
      </c>
      <c r="J21" s="316">
        <f>-K1581/0.0833333333333333</f>
        <v>0</v>
      </c>
      <c r="K21" s="316"/>
      <c r="L21" s="317">
        <v>42508</v>
      </c>
      <c r="M21" s="317">
        <v>42524</v>
      </c>
      <c r="N21" s="318">
        <v>42888</v>
      </c>
      <c r="O21" s="336">
        <f t="shared" si="0"/>
        <v>2017</v>
      </c>
      <c r="P21" s="336">
        <f t="shared" si="1"/>
        <v>6</v>
      </c>
      <c r="Q21" s="326" t="str">
        <f t="shared" si="2"/>
        <v>201706</v>
      </c>
      <c r="R21" s="311" t="s">
        <v>45</v>
      </c>
      <c r="S21" s="319">
        <v>0</v>
      </c>
      <c r="T21" s="319">
        <v>0</v>
      </c>
      <c r="U21" s="308"/>
      <c r="V21" s="360"/>
      <c r="W21" s="360"/>
      <c r="X21" s="360"/>
      <c r="Y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" s="385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</row>
    <row r="22" spans="1:100" s="231" customFormat="1" ht="43.5" customHeight="1">
      <c r="A22" s="305" t="s">
        <v>11</v>
      </c>
      <c r="B22" s="361" t="s">
        <v>966</v>
      </c>
      <c r="C22" s="398" t="s">
        <v>891</v>
      </c>
      <c r="D22" s="365" t="s">
        <v>2598</v>
      </c>
      <c r="E22" s="306" t="s">
        <v>377</v>
      </c>
      <c r="F22" s="307" t="s">
        <v>1335</v>
      </c>
      <c r="G22" s="308" t="s">
        <v>1336</v>
      </c>
      <c r="H22" s="308" t="s">
        <v>233</v>
      </c>
      <c r="I22" s="309">
        <v>1305580</v>
      </c>
      <c r="J22" s="309">
        <f>-K1601/0.0833333333333333</f>
        <v>0</v>
      </c>
      <c r="K22" s="309"/>
      <c r="L22" s="310">
        <v>42851</v>
      </c>
      <c r="M22" s="310">
        <v>41794</v>
      </c>
      <c r="N22" s="310">
        <v>42889</v>
      </c>
      <c r="O22" s="337">
        <f t="shared" si="0"/>
        <v>2017</v>
      </c>
      <c r="P22" s="336">
        <f t="shared" si="1"/>
        <v>6</v>
      </c>
      <c r="Q22" s="332" t="str">
        <f t="shared" si="2"/>
        <v>201706</v>
      </c>
      <c r="R22" s="311" t="s">
        <v>44</v>
      </c>
      <c r="S22" s="312">
        <v>0</v>
      </c>
      <c r="T22" s="312">
        <v>0</v>
      </c>
      <c r="U22" s="356"/>
      <c r="V22" s="363"/>
      <c r="W22" s="360"/>
      <c r="X22" s="385"/>
      <c r="Y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" s="421"/>
      <c r="AA22" s="349"/>
      <c r="AB22" s="349"/>
      <c r="AC22" s="349"/>
      <c r="AD22" s="349"/>
      <c r="AE22" s="349"/>
      <c r="AF22" s="349"/>
      <c r="AG22" s="349"/>
      <c r="AH22" s="349"/>
      <c r="AI22" s="349"/>
      <c r="AJ22" s="349"/>
      <c r="AK22" s="349"/>
      <c r="AL22" s="349"/>
      <c r="AM22" s="349"/>
      <c r="AN22" s="349"/>
      <c r="AO22" s="349"/>
      <c r="AP22" s="349"/>
      <c r="AQ22" s="349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</row>
    <row r="23" spans="1:100" s="231" customFormat="1" ht="43.5" customHeight="1">
      <c r="A23" s="311" t="s">
        <v>131</v>
      </c>
      <c r="B23" s="369" t="s">
        <v>884</v>
      </c>
      <c r="C23" s="398" t="s">
        <v>891</v>
      </c>
      <c r="D23" s="314" t="s">
        <v>1111</v>
      </c>
      <c r="E23" s="314" t="s">
        <v>376</v>
      </c>
      <c r="F23" s="315" t="s">
        <v>34</v>
      </c>
      <c r="G23" s="313" t="s">
        <v>1324</v>
      </c>
      <c r="H23" s="313" t="s">
        <v>873</v>
      </c>
      <c r="I23" s="316">
        <v>702636</v>
      </c>
      <c r="J23" s="316">
        <f>-K1692/0.0833333333333333</f>
        <v>0</v>
      </c>
      <c r="K23" s="316"/>
      <c r="L23" s="317">
        <v>42452</v>
      </c>
      <c r="M23" s="317">
        <v>42527</v>
      </c>
      <c r="N23" s="318">
        <v>42891</v>
      </c>
      <c r="O23" s="336">
        <f t="shared" si="0"/>
        <v>2017</v>
      </c>
      <c r="P23" s="336">
        <f t="shared" si="1"/>
        <v>6</v>
      </c>
      <c r="Q23" s="326" t="str">
        <f t="shared" si="2"/>
        <v>201706</v>
      </c>
      <c r="R23" s="354" t="s">
        <v>266</v>
      </c>
      <c r="S23" s="319">
        <v>0</v>
      </c>
      <c r="T23" s="319">
        <v>0</v>
      </c>
      <c r="U23" s="261"/>
      <c r="V23" s="385"/>
      <c r="W23" s="360"/>
      <c r="X23" s="385"/>
      <c r="Y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" s="348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</row>
    <row r="24" spans="1:100" s="231" customFormat="1" ht="43.5" customHeight="1">
      <c r="A24" s="305" t="s">
        <v>476</v>
      </c>
      <c r="B24" s="369" t="s">
        <v>966</v>
      </c>
      <c r="C24" s="398" t="s">
        <v>891</v>
      </c>
      <c r="D24" s="365" t="s">
        <v>3074</v>
      </c>
      <c r="E24" s="306" t="s">
        <v>379</v>
      </c>
      <c r="F24" s="307" t="s">
        <v>46</v>
      </c>
      <c r="G24" s="308" t="s">
        <v>1444</v>
      </c>
      <c r="H24" s="308" t="s">
        <v>1445</v>
      </c>
      <c r="I24" s="309">
        <v>28000</v>
      </c>
      <c r="J24" s="309">
        <f>-K1563/0.0833333333333333</f>
        <v>0</v>
      </c>
      <c r="K24" s="309"/>
      <c r="L24" s="310">
        <v>42577</v>
      </c>
      <c r="M24" s="310">
        <v>42527</v>
      </c>
      <c r="N24" s="310">
        <v>42892</v>
      </c>
      <c r="O24" s="337">
        <f t="shared" si="0"/>
        <v>2017</v>
      </c>
      <c r="P24" s="336">
        <f t="shared" si="1"/>
        <v>6</v>
      </c>
      <c r="Q24" s="332" t="str">
        <f t="shared" si="2"/>
        <v>201706</v>
      </c>
      <c r="R24" s="311">
        <v>0</v>
      </c>
      <c r="S24" s="312">
        <v>0</v>
      </c>
      <c r="T24" s="312">
        <v>0</v>
      </c>
      <c r="U24" s="355"/>
      <c r="V24" s="363"/>
      <c r="W24" s="360"/>
      <c r="X24" s="385"/>
      <c r="Y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" s="348"/>
      <c r="AA24" s="348"/>
      <c r="AB24" s="348"/>
      <c r="AC24" s="348"/>
      <c r="AD24" s="348"/>
      <c r="AE24" s="348"/>
      <c r="AF24" s="348"/>
      <c r="AG24" s="348"/>
      <c r="AH24" s="348"/>
      <c r="AI24" s="348"/>
      <c r="AJ24" s="348"/>
      <c r="AK24" s="348"/>
      <c r="AL24" s="348"/>
      <c r="AM24" s="348"/>
      <c r="AN24" s="348"/>
      <c r="AO24" s="348"/>
      <c r="AP24" s="348"/>
      <c r="AQ24" s="348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</row>
    <row r="25" spans="1:100" s="231" customFormat="1" ht="43.5" customHeight="1">
      <c r="A25" s="311" t="s">
        <v>3110</v>
      </c>
      <c r="B25" s="369" t="s">
        <v>890</v>
      </c>
      <c r="C25" s="398" t="s">
        <v>891</v>
      </c>
      <c r="D25" s="314" t="s">
        <v>2527</v>
      </c>
      <c r="E25" s="314" t="s">
        <v>383</v>
      </c>
      <c r="F25" s="315" t="s">
        <v>2528</v>
      </c>
      <c r="G25" s="313" t="s">
        <v>3201</v>
      </c>
      <c r="H25" s="313" t="s">
        <v>2529</v>
      </c>
      <c r="I25" s="316">
        <v>12433</v>
      </c>
      <c r="J25" s="316">
        <f>-K1637/0.0833333333333333</f>
        <v>0</v>
      </c>
      <c r="K25" s="316"/>
      <c r="L25" s="317" t="s">
        <v>326</v>
      </c>
      <c r="M25" s="317">
        <v>42529</v>
      </c>
      <c r="N25" s="318">
        <v>42893</v>
      </c>
      <c r="O25" s="336">
        <f t="shared" si="0"/>
        <v>2017</v>
      </c>
      <c r="P25" s="336">
        <f t="shared" si="1"/>
        <v>6</v>
      </c>
      <c r="Q25" s="326" t="str">
        <f t="shared" si="2"/>
        <v>201706</v>
      </c>
      <c r="R25" s="311" t="s">
        <v>266</v>
      </c>
      <c r="S25" s="319">
        <v>0</v>
      </c>
      <c r="T25" s="319">
        <v>0</v>
      </c>
      <c r="U25" s="313"/>
      <c r="V25" s="363"/>
      <c r="W25" s="360"/>
      <c r="X25" s="363"/>
      <c r="Y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" s="385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363"/>
      <c r="AO25" s="363"/>
      <c r="AP25" s="363"/>
      <c r="AQ25" s="363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</row>
    <row r="26" spans="1:100" s="231" customFormat="1" ht="43.5" customHeight="1">
      <c r="A26" s="354" t="s">
        <v>2048</v>
      </c>
      <c r="B26" s="378" t="s">
        <v>889</v>
      </c>
      <c r="C26" s="370" t="s">
        <v>891</v>
      </c>
      <c r="D26" s="358" t="s">
        <v>2949</v>
      </c>
      <c r="E26" s="358" t="s">
        <v>381</v>
      </c>
      <c r="F26" s="359" t="s">
        <v>2495</v>
      </c>
      <c r="G26" s="355" t="s">
        <v>2496</v>
      </c>
      <c r="H26" s="355" t="s">
        <v>2270</v>
      </c>
      <c r="I26" s="371">
        <v>81037.2</v>
      </c>
      <c r="J26" s="371">
        <f>-K1633/0.0833333333333333</f>
        <v>0</v>
      </c>
      <c r="K26" s="371"/>
      <c r="L26" s="372">
        <v>42529</v>
      </c>
      <c r="M26" s="372">
        <v>42529</v>
      </c>
      <c r="N26" s="373">
        <v>42893</v>
      </c>
      <c r="O26" s="374">
        <f t="shared" si="0"/>
        <v>2017</v>
      </c>
      <c r="P26" s="374">
        <f t="shared" si="1"/>
        <v>6</v>
      </c>
      <c r="Q26" s="375" t="str">
        <f t="shared" si="2"/>
        <v>201706</v>
      </c>
      <c r="R26" s="354">
        <v>0</v>
      </c>
      <c r="S26" s="376">
        <v>0</v>
      </c>
      <c r="T26" s="376">
        <v>0</v>
      </c>
      <c r="U26" s="455"/>
      <c r="V26" s="456"/>
      <c r="W26" s="457"/>
      <c r="X26" s="460"/>
      <c r="Y26" s="4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</row>
    <row r="27" spans="1:100" s="47" customFormat="1" ht="43.5" customHeight="1">
      <c r="A27" s="311" t="s">
        <v>203</v>
      </c>
      <c r="B27" s="369" t="s">
        <v>884</v>
      </c>
      <c r="C27" s="398" t="s">
        <v>891</v>
      </c>
      <c r="D27" s="314" t="s">
        <v>748</v>
      </c>
      <c r="E27" s="306" t="s">
        <v>749</v>
      </c>
      <c r="F27" s="307" t="s">
        <v>34</v>
      </c>
      <c r="G27" s="308" t="s">
        <v>2478</v>
      </c>
      <c r="H27" s="308" t="s">
        <v>750</v>
      </c>
      <c r="I27" s="309">
        <v>110634.88</v>
      </c>
      <c r="J27" s="309">
        <f>-K2150/0.0833333333333333</f>
        <v>0</v>
      </c>
      <c r="K27" s="309"/>
      <c r="L27" s="317">
        <v>42571</v>
      </c>
      <c r="M27" s="317">
        <v>42534</v>
      </c>
      <c r="N27" s="310">
        <v>42898</v>
      </c>
      <c r="O27" s="337">
        <f t="shared" si="0"/>
        <v>2017</v>
      </c>
      <c r="P27" s="336">
        <f t="shared" si="1"/>
        <v>6</v>
      </c>
      <c r="Q27" s="332" t="str">
        <f t="shared" si="2"/>
        <v>201706</v>
      </c>
      <c r="R27" s="354">
        <v>0</v>
      </c>
      <c r="S27" s="312">
        <v>0</v>
      </c>
      <c r="T27" s="312">
        <v>0</v>
      </c>
      <c r="U27" s="261"/>
      <c r="V27" s="360"/>
      <c r="W27" s="360"/>
      <c r="X27" s="360"/>
      <c r="Y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" s="421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</row>
    <row r="28" spans="1:100" s="47" customFormat="1" ht="43.5" customHeight="1">
      <c r="A28" s="379" t="s">
        <v>476</v>
      </c>
      <c r="B28" s="382" t="s">
        <v>966</v>
      </c>
      <c r="C28" s="398" t="s">
        <v>891</v>
      </c>
      <c r="D28" s="306" t="s">
        <v>1082</v>
      </c>
      <c r="E28" s="306" t="s">
        <v>378</v>
      </c>
      <c r="F28" s="307" t="s">
        <v>34</v>
      </c>
      <c r="G28" s="308" t="s">
        <v>1083</v>
      </c>
      <c r="H28" s="308" t="s">
        <v>1084</v>
      </c>
      <c r="I28" s="309">
        <v>65000</v>
      </c>
      <c r="J28" s="309">
        <f>-K1555/0.0833333333333333</f>
        <v>0</v>
      </c>
      <c r="K28" s="309"/>
      <c r="L28" s="310">
        <v>42711</v>
      </c>
      <c r="M28" s="310">
        <v>42537</v>
      </c>
      <c r="N28" s="310">
        <v>42901</v>
      </c>
      <c r="O28" s="337">
        <f t="shared" si="0"/>
        <v>2017</v>
      </c>
      <c r="P28" s="336">
        <f t="shared" si="1"/>
        <v>6</v>
      </c>
      <c r="Q28" s="332" t="str">
        <f t="shared" si="2"/>
        <v>201706</v>
      </c>
      <c r="R28" s="311">
        <v>0</v>
      </c>
      <c r="S28" s="312">
        <v>0</v>
      </c>
      <c r="T28" s="312">
        <v>0</v>
      </c>
      <c r="U28" s="313"/>
      <c r="V28" s="363"/>
      <c r="W28" s="360"/>
      <c r="X28" s="363"/>
      <c r="Y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231"/>
      <c r="AS28" s="231"/>
      <c r="AT28" s="231"/>
      <c r="AU28" s="231"/>
      <c r="AV28" s="231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1"/>
      <c r="BZ28" s="231"/>
      <c r="CA28" s="231"/>
      <c r="CB28" s="231"/>
      <c r="CC28" s="231"/>
      <c r="CD28" s="231"/>
      <c r="CE28" s="231"/>
      <c r="CF28" s="231"/>
      <c r="CG28" s="231"/>
      <c r="CH28" s="231"/>
      <c r="CI28" s="231"/>
      <c r="CJ28" s="231"/>
      <c r="CK28" s="231"/>
      <c r="CL28" s="231"/>
      <c r="CM28" s="231"/>
      <c r="CN28" s="231"/>
      <c r="CO28" s="231"/>
      <c r="CP28" s="231"/>
      <c r="CQ28" s="231"/>
      <c r="CR28" s="231"/>
      <c r="CS28" s="231"/>
      <c r="CT28" s="231"/>
      <c r="CU28" s="231"/>
      <c r="CV28" s="231"/>
    </row>
    <row r="29" spans="1:100" s="47" customFormat="1" ht="43.5" customHeight="1">
      <c r="A29" s="354" t="s">
        <v>3110</v>
      </c>
      <c r="B29" s="378" t="s">
        <v>890</v>
      </c>
      <c r="C29" s="370" t="s">
        <v>891</v>
      </c>
      <c r="D29" s="358" t="s">
        <v>3200</v>
      </c>
      <c r="E29" s="358" t="s">
        <v>383</v>
      </c>
      <c r="F29" s="366" t="s">
        <v>1843</v>
      </c>
      <c r="G29" s="355" t="s">
        <v>1844</v>
      </c>
      <c r="H29" s="355" t="s">
        <v>1077</v>
      </c>
      <c r="I29" s="371">
        <v>194000</v>
      </c>
      <c r="J29" s="371">
        <f>-K1630/0.0833333333333333</f>
        <v>0</v>
      </c>
      <c r="K29" s="371"/>
      <c r="L29" s="372">
        <v>42480</v>
      </c>
      <c r="M29" s="372">
        <v>42538</v>
      </c>
      <c r="N29" s="373">
        <v>42902</v>
      </c>
      <c r="O29" s="374">
        <f t="shared" si="0"/>
        <v>2017</v>
      </c>
      <c r="P29" s="374">
        <f t="shared" si="1"/>
        <v>6</v>
      </c>
      <c r="Q29" s="375" t="str">
        <f t="shared" si="2"/>
        <v>201706</v>
      </c>
      <c r="R29" s="354" t="s">
        <v>36</v>
      </c>
      <c r="S29" s="376">
        <v>0</v>
      </c>
      <c r="T29" s="376">
        <v>0</v>
      </c>
      <c r="U29" s="355"/>
      <c r="V29" s="349"/>
      <c r="W29" s="348"/>
      <c r="X29" s="349"/>
      <c r="Y2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" s="421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</row>
    <row r="30" spans="1:100" s="47" customFormat="1" ht="43.5" customHeight="1">
      <c r="A30" s="311" t="s">
        <v>1862</v>
      </c>
      <c r="B30" s="354" t="s">
        <v>889</v>
      </c>
      <c r="C30" s="398" t="s">
        <v>891</v>
      </c>
      <c r="D30" s="314" t="s">
        <v>1863</v>
      </c>
      <c r="E30" s="306" t="s">
        <v>401</v>
      </c>
      <c r="F30" s="307" t="s">
        <v>1861</v>
      </c>
      <c r="G30" s="308" t="s">
        <v>416</v>
      </c>
      <c r="H30" s="308" t="s">
        <v>329</v>
      </c>
      <c r="I30" s="309">
        <v>129940</v>
      </c>
      <c r="J30" s="309">
        <f>-K2242/0.0833333333333333</f>
        <v>0</v>
      </c>
      <c r="K30" s="309"/>
      <c r="L30" s="317">
        <v>42564</v>
      </c>
      <c r="M30" s="317">
        <v>42538</v>
      </c>
      <c r="N30" s="310">
        <v>42902</v>
      </c>
      <c r="O30" s="337">
        <f t="shared" si="0"/>
        <v>2017</v>
      </c>
      <c r="P30" s="336">
        <f t="shared" si="1"/>
        <v>6</v>
      </c>
      <c r="Q30" s="332" t="str">
        <f t="shared" si="2"/>
        <v>201706</v>
      </c>
      <c r="R30" s="354" t="s">
        <v>44</v>
      </c>
      <c r="S30" s="312">
        <v>0</v>
      </c>
      <c r="T30" s="312">
        <v>0</v>
      </c>
      <c r="U30" s="356"/>
      <c r="V30" s="363"/>
      <c r="W30" s="360"/>
      <c r="X30" s="363" t="s">
        <v>882</v>
      </c>
      <c r="Y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0" s="348"/>
      <c r="AA30" s="349"/>
      <c r="AB30" s="349"/>
      <c r="AC30" s="349"/>
      <c r="AD30" s="349"/>
      <c r="AE30" s="349"/>
      <c r="AF30" s="349"/>
      <c r="AG30" s="349"/>
      <c r="AH30" s="349"/>
      <c r="AI30" s="349"/>
      <c r="AJ30" s="349"/>
      <c r="AK30" s="349"/>
      <c r="AL30" s="349"/>
      <c r="AM30" s="349"/>
      <c r="AN30" s="349"/>
      <c r="AO30" s="349"/>
      <c r="AP30" s="349"/>
      <c r="AQ30" s="349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</row>
    <row r="31" spans="1:100" s="47" customFormat="1" ht="43.5" customHeight="1">
      <c r="A31" s="305" t="s">
        <v>2048</v>
      </c>
      <c r="B31" s="361" t="s">
        <v>966</v>
      </c>
      <c r="C31" s="398" t="s">
        <v>891</v>
      </c>
      <c r="D31" s="306" t="s">
        <v>2556</v>
      </c>
      <c r="E31" s="306" t="s">
        <v>382</v>
      </c>
      <c r="F31" s="307" t="s">
        <v>46</v>
      </c>
      <c r="G31" s="308" t="s">
        <v>2557</v>
      </c>
      <c r="H31" s="308" t="s">
        <v>1823</v>
      </c>
      <c r="I31" s="309">
        <v>22844</v>
      </c>
      <c r="J31" s="309">
        <f>-K1645/0.0833333333333333</f>
        <v>0</v>
      </c>
      <c r="K31" s="309"/>
      <c r="L31" s="310" t="s">
        <v>326</v>
      </c>
      <c r="M31" s="310">
        <v>42537</v>
      </c>
      <c r="N31" s="310">
        <v>42902</v>
      </c>
      <c r="O31" s="337">
        <f t="shared" si="0"/>
        <v>2017</v>
      </c>
      <c r="P31" s="336">
        <f t="shared" si="1"/>
        <v>6</v>
      </c>
      <c r="Q31" s="332" t="str">
        <f t="shared" si="2"/>
        <v>201706</v>
      </c>
      <c r="R31" s="311">
        <v>0</v>
      </c>
      <c r="S31" s="312">
        <v>0</v>
      </c>
      <c r="T31" s="312">
        <v>0</v>
      </c>
      <c r="U31" s="308"/>
      <c r="V31" s="360"/>
      <c r="W31" s="360"/>
      <c r="X31" s="360"/>
      <c r="Y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" s="385"/>
      <c r="AA31" s="363"/>
      <c r="AB31" s="363"/>
      <c r="AC31" s="363"/>
      <c r="AD31" s="363"/>
      <c r="AE31" s="363"/>
      <c r="AF31" s="363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</row>
    <row r="32" spans="1:100" s="47" customFormat="1" ht="43.5" customHeight="1">
      <c r="A32" s="311" t="s">
        <v>3092</v>
      </c>
      <c r="B32" s="369" t="s">
        <v>889</v>
      </c>
      <c r="C32" s="398" t="s">
        <v>891</v>
      </c>
      <c r="D32" s="358" t="s">
        <v>1984</v>
      </c>
      <c r="E32" s="306" t="s">
        <v>381</v>
      </c>
      <c r="F32" s="315" t="s">
        <v>1357</v>
      </c>
      <c r="G32" s="313" t="s">
        <v>1358</v>
      </c>
      <c r="H32" s="313" t="s">
        <v>1359</v>
      </c>
      <c r="I32" s="309">
        <v>2000000</v>
      </c>
      <c r="J32" s="309">
        <f>-K1612/0.0833333333333333</f>
        <v>0</v>
      </c>
      <c r="K32" s="309"/>
      <c r="L32" s="317">
        <v>41808</v>
      </c>
      <c r="M32" s="317">
        <v>41808</v>
      </c>
      <c r="N32" s="318">
        <v>42903</v>
      </c>
      <c r="O32" s="336">
        <f t="shared" si="0"/>
        <v>2017</v>
      </c>
      <c r="P32" s="336">
        <f t="shared" si="1"/>
        <v>6</v>
      </c>
      <c r="Q32" s="326" t="str">
        <f t="shared" si="2"/>
        <v>201706</v>
      </c>
      <c r="R32" s="311" t="s">
        <v>44</v>
      </c>
      <c r="S32" s="312">
        <v>0.05</v>
      </c>
      <c r="T32" s="312">
        <v>0</v>
      </c>
      <c r="U32" s="313"/>
      <c r="V32" s="363"/>
      <c r="W32" s="360"/>
      <c r="X32" s="363"/>
      <c r="Y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" s="421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</row>
    <row r="33" spans="1:100" s="47" customFormat="1" ht="43.5" customHeight="1">
      <c r="A33" s="311" t="s">
        <v>130</v>
      </c>
      <c r="B33" s="369" t="s">
        <v>966</v>
      </c>
      <c r="C33" s="370" t="s">
        <v>891</v>
      </c>
      <c r="D33" s="314" t="s">
        <v>2555</v>
      </c>
      <c r="E33" s="314" t="s">
        <v>400</v>
      </c>
      <c r="F33" s="315" t="s">
        <v>2554</v>
      </c>
      <c r="G33" s="313" t="s">
        <v>940</v>
      </c>
      <c r="H33" s="313" t="s">
        <v>941</v>
      </c>
      <c r="I33" s="316">
        <v>11150</v>
      </c>
      <c r="J33" s="316">
        <f>-K1543/0.0833333333333333</f>
        <v>0</v>
      </c>
      <c r="K33" s="316"/>
      <c r="L33" s="317" t="s">
        <v>326</v>
      </c>
      <c r="M33" s="317">
        <v>42542</v>
      </c>
      <c r="N33" s="317">
        <v>42903</v>
      </c>
      <c r="O33" s="338">
        <f t="shared" si="0"/>
        <v>2017</v>
      </c>
      <c r="P33" s="336">
        <f t="shared" si="1"/>
        <v>6</v>
      </c>
      <c r="Q33" s="333" t="str">
        <f t="shared" si="2"/>
        <v>201706</v>
      </c>
      <c r="R33" s="311" t="s">
        <v>44</v>
      </c>
      <c r="S33" s="319">
        <v>0</v>
      </c>
      <c r="T33" s="319">
        <v>0</v>
      </c>
      <c r="U33" s="355"/>
      <c r="V33" s="363"/>
      <c r="W33" s="360"/>
      <c r="X33" s="363"/>
      <c r="Y33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" s="421"/>
      <c r="AA33" s="348"/>
      <c r="AB33" s="348"/>
      <c r="AC33" s="348"/>
      <c r="AD33" s="348"/>
      <c r="AE33" s="348"/>
      <c r="AF33" s="348"/>
      <c r="AG33" s="348"/>
      <c r="AH33" s="348"/>
      <c r="AI33" s="348"/>
      <c r="AJ33" s="348"/>
      <c r="AK33" s="348"/>
      <c r="AL33" s="348"/>
      <c r="AM33" s="348"/>
      <c r="AN33" s="348"/>
      <c r="AO33" s="348"/>
      <c r="AP33" s="348"/>
      <c r="AQ33" s="348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1"/>
      <c r="BU33" s="231"/>
      <c r="BV33" s="231"/>
      <c r="BW33" s="231"/>
      <c r="BX33" s="231"/>
      <c r="BY33" s="231"/>
      <c r="BZ33" s="231"/>
      <c r="CA33" s="231"/>
      <c r="CB33" s="231"/>
      <c r="CC33" s="231"/>
      <c r="CD33" s="231"/>
      <c r="CE33" s="231"/>
      <c r="CF33" s="231"/>
      <c r="CG33" s="231"/>
      <c r="CH33" s="231"/>
      <c r="CI33" s="231"/>
      <c r="CJ33" s="231"/>
      <c r="CK33" s="231"/>
      <c r="CL33" s="231"/>
      <c r="CM33" s="231"/>
      <c r="CN33" s="231"/>
      <c r="CO33" s="231"/>
      <c r="CP33" s="231"/>
      <c r="CQ33" s="231"/>
      <c r="CR33" s="231"/>
      <c r="CS33" s="231"/>
      <c r="CT33" s="231"/>
      <c r="CU33" s="231"/>
      <c r="CV33" s="231"/>
    </row>
    <row r="34" spans="1:43" s="47" customFormat="1" ht="43.5" customHeight="1">
      <c r="A34" s="311" t="s">
        <v>3110</v>
      </c>
      <c r="B34" s="369" t="s">
        <v>890</v>
      </c>
      <c r="C34" s="398" t="s">
        <v>891</v>
      </c>
      <c r="D34" s="314" t="s">
        <v>3196</v>
      </c>
      <c r="E34" s="306" t="s">
        <v>383</v>
      </c>
      <c r="F34" s="315" t="s">
        <v>3197</v>
      </c>
      <c r="G34" s="313" t="s">
        <v>3198</v>
      </c>
      <c r="H34" s="313" t="s">
        <v>3199</v>
      </c>
      <c r="I34" s="309">
        <v>25935.21</v>
      </c>
      <c r="J34" s="309">
        <f>-K1674/0.0833333333333333</f>
        <v>0</v>
      </c>
      <c r="K34" s="309"/>
      <c r="L34" s="317" t="s">
        <v>326</v>
      </c>
      <c r="M34" s="317">
        <v>42541</v>
      </c>
      <c r="N34" s="318">
        <v>42905</v>
      </c>
      <c r="O34" s="336">
        <f t="shared" si="0"/>
        <v>2017</v>
      </c>
      <c r="P34" s="336">
        <f t="shared" si="1"/>
        <v>6</v>
      </c>
      <c r="Q34" s="326" t="str">
        <f t="shared" si="2"/>
        <v>201706</v>
      </c>
      <c r="R34" s="311" t="s">
        <v>45</v>
      </c>
      <c r="S34" s="312">
        <v>0</v>
      </c>
      <c r="T34" s="312">
        <v>0</v>
      </c>
      <c r="U34" s="313"/>
      <c r="V34" s="363"/>
      <c r="W34" s="360"/>
      <c r="X34" s="363"/>
      <c r="Y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" s="385"/>
      <c r="AA34" s="363"/>
      <c r="AB34" s="363"/>
      <c r="AC34" s="363"/>
      <c r="AD34" s="363"/>
      <c r="AE34" s="363"/>
      <c r="AF34" s="363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</row>
    <row r="35" spans="1:100" s="231" customFormat="1" ht="43.5" customHeight="1">
      <c r="A35" s="311" t="s">
        <v>131</v>
      </c>
      <c r="B35" s="369" t="s">
        <v>884</v>
      </c>
      <c r="C35" s="398" t="s">
        <v>891</v>
      </c>
      <c r="D35" s="314" t="s">
        <v>2514</v>
      </c>
      <c r="E35" s="306" t="s">
        <v>376</v>
      </c>
      <c r="F35" s="307" t="s">
        <v>34</v>
      </c>
      <c r="G35" s="308" t="s">
        <v>752</v>
      </c>
      <c r="H35" s="308" t="s">
        <v>753</v>
      </c>
      <c r="I35" s="309">
        <v>2223900</v>
      </c>
      <c r="J35" s="309">
        <f>-K2331/0.0833333333333333</f>
        <v>0</v>
      </c>
      <c r="K35" s="309"/>
      <c r="L35" s="317">
        <v>42536</v>
      </c>
      <c r="M35" s="317">
        <v>42541</v>
      </c>
      <c r="N35" s="310">
        <v>42905</v>
      </c>
      <c r="O35" s="337">
        <f t="shared" si="0"/>
        <v>2017</v>
      </c>
      <c r="P35" s="336">
        <f t="shared" si="1"/>
        <v>6</v>
      </c>
      <c r="Q35" s="332" t="str">
        <f t="shared" si="2"/>
        <v>201706</v>
      </c>
      <c r="R35" s="354">
        <v>0</v>
      </c>
      <c r="S35" s="312">
        <v>0</v>
      </c>
      <c r="T35" s="312">
        <v>0</v>
      </c>
      <c r="U35" s="262"/>
      <c r="V35" s="360"/>
      <c r="W35" s="360"/>
      <c r="X35" s="360"/>
      <c r="Y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" s="421"/>
      <c r="AA35" s="349"/>
      <c r="AB35" s="349"/>
      <c r="AC35" s="349"/>
      <c r="AD35" s="349"/>
      <c r="AE35" s="349"/>
      <c r="AF35" s="349"/>
      <c r="AG35" s="349"/>
      <c r="AH35" s="349"/>
      <c r="AI35" s="349"/>
      <c r="AJ35" s="349"/>
      <c r="AK35" s="349"/>
      <c r="AL35" s="349"/>
      <c r="AM35" s="349"/>
      <c r="AN35" s="349"/>
      <c r="AO35" s="349"/>
      <c r="AP35" s="349"/>
      <c r="AQ35" s="349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</row>
    <row r="36" spans="1:43" s="231" customFormat="1" ht="43.5" customHeight="1">
      <c r="A36" s="354" t="s">
        <v>3092</v>
      </c>
      <c r="B36" s="378" t="s">
        <v>889</v>
      </c>
      <c r="C36" s="370" t="s">
        <v>891</v>
      </c>
      <c r="D36" s="358" t="s">
        <v>1910</v>
      </c>
      <c r="E36" s="358" t="s">
        <v>381</v>
      </c>
      <c r="F36" s="359" t="s">
        <v>1911</v>
      </c>
      <c r="G36" s="355" t="s">
        <v>322</v>
      </c>
      <c r="H36" s="355" t="s">
        <v>2504</v>
      </c>
      <c r="I36" s="371">
        <v>45000</v>
      </c>
      <c r="J36" s="371">
        <f>-K1655/0.0833333333333333</f>
        <v>0</v>
      </c>
      <c r="K36" s="371"/>
      <c r="L36" s="372">
        <v>42536</v>
      </c>
      <c r="M36" s="372">
        <v>42545</v>
      </c>
      <c r="N36" s="373">
        <v>42909</v>
      </c>
      <c r="O36" s="374">
        <f t="shared" si="0"/>
        <v>2017</v>
      </c>
      <c r="P36" s="374">
        <f t="shared" si="1"/>
        <v>6</v>
      </c>
      <c r="Q36" s="375" t="str">
        <f aca="true" t="shared" si="3" ref="Q36:Q67">IF(P36&gt;9,CONCATENATE(O36,P36),CONCATENATE(O36,"0",P36))</f>
        <v>201706</v>
      </c>
      <c r="R36" s="354" t="s">
        <v>266</v>
      </c>
      <c r="S36" s="376">
        <v>0</v>
      </c>
      <c r="T36" s="376">
        <v>0</v>
      </c>
      <c r="U36" s="355"/>
      <c r="V36" s="349"/>
      <c r="W36" s="348"/>
      <c r="X36" s="421"/>
      <c r="Y3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" s="421"/>
      <c r="AA36" s="349"/>
      <c r="AB36" s="349"/>
      <c r="AC36" s="349"/>
      <c r="AD36" s="349"/>
      <c r="AE36" s="349"/>
      <c r="AF36" s="349"/>
      <c r="AG36" s="349"/>
      <c r="AH36" s="349"/>
      <c r="AI36" s="349"/>
      <c r="AJ36" s="349"/>
      <c r="AK36" s="349"/>
      <c r="AL36" s="349"/>
      <c r="AM36" s="349"/>
      <c r="AN36" s="349"/>
      <c r="AO36" s="349"/>
      <c r="AP36" s="349"/>
      <c r="AQ36" s="349"/>
    </row>
    <row r="37" spans="1:100" s="231" customFormat="1" ht="43.5" customHeight="1">
      <c r="A37" s="354" t="s">
        <v>2048</v>
      </c>
      <c r="B37" s="235" t="s">
        <v>966</v>
      </c>
      <c r="C37" s="354" t="s">
        <v>891</v>
      </c>
      <c r="D37" s="358" t="s">
        <v>2566</v>
      </c>
      <c r="E37" s="244" t="s">
        <v>382</v>
      </c>
      <c r="F37" s="245" t="s">
        <v>51</v>
      </c>
      <c r="G37" s="251" t="s">
        <v>659</v>
      </c>
      <c r="H37" s="251" t="s">
        <v>660</v>
      </c>
      <c r="I37" s="285">
        <v>5250</v>
      </c>
      <c r="J37" s="285">
        <f>-K1677/0.0833333333333333</f>
        <v>0</v>
      </c>
      <c r="K37" s="285"/>
      <c r="L37" s="280" t="s">
        <v>326</v>
      </c>
      <c r="M37" s="280">
        <v>42545</v>
      </c>
      <c r="N37" s="281">
        <v>42909</v>
      </c>
      <c r="O37" s="323">
        <f t="shared" si="0"/>
        <v>2017</v>
      </c>
      <c r="P37" s="323">
        <f t="shared" si="1"/>
        <v>6</v>
      </c>
      <c r="Q37" s="324" t="str">
        <f t="shared" si="3"/>
        <v>201706</v>
      </c>
      <c r="R37" s="354" t="s">
        <v>44</v>
      </c>
      <c r="S37" s="267">
        <v>0</v>
      </c>
      <c r="T37" s="267">
        <v>0</v>
      </c>
      <c r="U37" s="355"/>
      <c r="V37" s="345"/>
      <c r="W37" s="345"/>
      <c r="X37" s="345"/>
      <c r="Y3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" s="421"/>
      <c r="AA37" s="349"/>
      <c r="AB37" s="349"/>
      <c r="AC37" s="349"/>
      <c r="AD37" s="349"/>
      <c r="AE37" s="349"/>
      <c r="AF37" s="349"/>
      <c r="AG37" s="349"/>
      <c r="AH37" s="349"/>
      <c r="AI37" s="349"/>
      <c r="AJ37" s="349"/>
      <c r="AK37" s="349"/>
      <c r="AL37" s="349"/>
      <c r="AM37" s="349"/>
      <c r="AN37" s="349"/>
      <c r="AO37" s="349"/>
      <c r="AP37" s="349"/>
      <c r="AQ37" s="349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</row>
    <row r="38" spans="1:100" s="231" customFormat="1" ht="43.5" customHeight="1">
      <c r="A38" s="311" t="s">
        <v>130</v>
      </c>
      <c r="B38" s="369" t="s">
        <v>966</v>
      </c>
      <c r="C38" s="398" t="s">
        <v>891</v>
      </c>
      <c r="D38" s="314"/>
      <c r="E38" s="314" t="s">
        <v>401</v>
      </c>
      <c r="F38" s="315" t="s">
        <v>46</v>
      </c>
      <c r="G38" s="313" t="s">
        <v>1859</v>
      </c>
      <c r="H38" s="313" t="s">
        <v>1373</v>
      </c>
      <c r="I38" s="316">
        <v>49014</v>
      </c>
      <c r="J38" s="316">
        <f>-K1559/0.0833333333333333</f>
        <v>0</v>
      </c>
      <c r="K38" s="316"/>
      <c r="L38" s="317">
        <v>42522</v>
      </c>
      <c r="M38" s="317">
        <v>42546</v>
      </c>
      <c r="N38" s="318">
        <v>42910</v>
      </c>
      <c r="O38" s="336">
        <f t="shared" si="0"/>
        <v>2017</v>
      </c>
      <c r="P38" s="336">
        <f t="shared" si="1"/>
        <v>6</v>
      </c>
      <c r="Q38" s="326" t="str">
        <f t="shared" si="3"/>
        <v>201706</v>
      </c>
      <c r="R38" s="311">
        <v>0</v>
      </c>
      <c r="S38" s="319">
        <v>0</v>
      </c>
      <c r="T38" s="319">
        <v>0</v>
      </c>
      <c r="U38" s="355"/>
      <c r="V38" s="363"/>
      <c r="W38" s="360"/>
      <c r="X38" s="363"/>
      <c r="Y38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" s="348"/>
      <c r="AA38" s="349"/>
      <c r="AB38" s="349"/>
      <c r="AC38" s="349"/>
      <c r="AD38" s="349"/>
      <c r="AE38" s="349"/>
      <c r="AF38" s="349"/>
      <c r="AG38" s="349"/>
      <c r="AH38" s="349"/>
      <c r="AI38" s="349"/>
      <c r="AJ38" s="349"/>
      <c r="AK38" s="349"/>
      <c r="AL38" s="349"/>
      <c r="AM38" s="349"/>
      <c r="AN38" s="349"/>
      <c r="AO38" s="349"/>
      <c r="AP38" s="349"/>
      <c r="AQ38" s="349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</row>
    <row r="39" spans="1:100" s="231" customFormat="1" ht="43.5" customHeight="1">
      <c r="A39" s="311" t="s">
        <v>143</v>
      </c>
      <c r="B39" s="369" t="s">
        <v>890</v>
      </c>
      <c r="C39" s="398" t="s">
        <v>891</v>
      </c>
      <c r="D39" s="314" t="s">
        <v>2551</v>
      </c>
      <c r="E39" s="314" t="s">
        <v>400</v>
      </c>
      <c r="F39" s="315" t="s">
        <v>1369</v>
      </c>
      <c r="G39" s="313" t="s">
        <v>1370</v>
      </c>
      <c r="H39" s="313" t="s">
        <v>1371</v>
      </c>
      <c r="I39" s="316">
        <v>175000</v>
      </c>
      <c r="J39" s="316">
        <f>-K1565/0.0833333333333333</f>
        <v>0</v>
      </c>
      <c r="K39" s="316"/>
      <c r="L39" s="317">
        <v>42508</v>
      </c>
      <c r="M39" s="317">
        <v>42546</v>
      </c>
      <c r="N39" s="318">
        <v>42910</v>
      </c>
      <c r="O39" s="336">
        <f t="shared" si="0"/>
        <v>2017</v>
      </c>
      <c r="P39" s="336">
        <f t="shared" si="1"/>
        <v>6</v>
      </c>
      <c r="Q39" s="326" t="str">
        <f t="shared" si="3"/>
        <v>201706</v>
      </c>
      <c r="R39" s="311" t="s">
        <v>44</v>
      </c>
      <c r="S39" s="319">
        <v>0</v>
      </c>
      <c r="T39" s="319">
        <v>0</v>
      </c>
      <c r="U39" s="313"/>
      <c r="V39" s="363"/>
      <c r="W39" s="360"/>
      <c r="X39" s="363"/>
      <c r="Y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" s="348"/>
      <c r="AA39" s="349"/>
      <c r="AB39" s="349"/>
      <c r="AC39" s="349"/>
      <c r="AD39" s="349"/>
      <c r="AE39" s="349"/>
      <c r="AF39" s="349"/>
      <c r="AG39" s="349"/>
      <c r="AH39" s="349"/>
      <c r="AI39" s="349"/>
      <c r="AJ39" s="349"/>
      <c r="AK39" s="349"/>
      <c r="AL39" s="349"/>
      <c r="AM39" s="349"/>
      <c r="AN39" s="349"/>
      <c r="AO39" s="349"/>
      <c r="AP39" s="349"/>
      <c r="AQ39" s="349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</row>
    <row r="40" spans="1:100" s="231" customFormat="1" ht="43.5" customHeight="1">
      <c r="A40" s="311" t="s">
        <v>143</v>
      </c>
      <c r="B40" s="369" t="s">
        <v>890</v>
      </c>
      <c r="C40" s="398" t="s">
        <v>891</v>
      </c>
      <c r="D40" s="314" t="s">
        <v>2546</v>
      </c>
      <c r="E40" s="314" t="s">
        <v>400</v>
      </c>
      <c r="F40" s="315" t="s">
        <v>1369</v>
      </c>
      <c r="G40" s="313" t="s">
        <v>1370</v>
      </c>
      <c r="H40" s="313" t="s">
        <v>1372</v>
      </c>
      <c r="I40" s="316">
        <v>175000</v>
      </c>
      <c r="J40" s="316">
        <f>-K1565/0.0833333333333333</f>
        <v>0</v>
      </c>
      <c r="K40" s="316"/>
      <c r="L40" s="317">
        <v>42508</v>
      </c>
      <c r="M40" s="317">
        <v>42546</v>
      </c>
      <c r="N40" s="318">
        <v>42910</v>
      </c>
      <c r="O40" s="336">
        <f t="shared" si="0"/>
        <v>2017</v>
      </c>
      <c r="P40" s="336">
        <f t="shared" si="1"/>
        <v>6</v>
      </c>
      <c r="Q40" s="326" t="str">
        <f t="shared" si="3"/>
        <v>201706</v>
      </c>
      <c r="R40" s="311" t="s">
        <v>44</v>
      </c>
      <c r="S40" s="319">
        <v>0</v>
      </c>
      <c r="T40" s="319">
        <v>0</v>
      </c>
      <c r="U40" s="313"/>
      <c r="V40" s="363"/>
      <c r="W40" s="360"/>
      <c r="X40" s="363"/>
      <c r="Y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" s="348"/>
      <c r="AA40" s="349"/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</row>
    <row r="41" spans="1:43" s="47" customFormat="1" ht="43.5" customHeight="1">
      <c r="A41" s="311" t="s">
        <v>143</v>
      </c>
      <c r="B41" s="369" t="s">
        <v>890</v>
      </c>
      <c r="C41" s="398" t="s">
        <v>891</v>
      </c>
      <c r="D41" s="314" t="s">
        <v>2547</v>
      </c>
      <c r="E41" s="314" t="s">
        <v>378</v>
      </c>
      <c r="F41" s="315" t="s">
        <v>46</v>
      </c>
      <c r="G41" s="313" t="s">
        <v>1375</v>
      </c>
      <c r="H41" s="313" t="s">
        <v>598</v>
      </c>
      <c r="I41" s="316">
        <v>240000</v>
      </c>
      <c r="J41" s="316">
        <f>-K2175/0.0833333333333333</f>
        <v>0</v>
      </c>
      <c r="K41" s="316"/>
      <c r="L41" s="317">
        <v>42508</v>
      </c>
      <c r="M41" s="317">
        <v>42546</v>
      </c>
      <c r="N41" s="318">
        <v>42910</v>
      </c>
      <c r="O41" s="336">
        <f t="shared" si="0"/>
        <v>2017</v>
      </c>
      <c r="P41" s="336">
        <f t="shared" si="1"/>
        <v>6</v>
      </c>
      <c r="Q41" s="326" t="str">
        <f t="shared" si="3"/>
        <v>201706</v>
      </c>
      <c r="R41" s="311" t="s">
        <v>266</v>
      </c>
      <c r="S41" s="319">
        <v>0</v>
      </c>
      <c r="T41" s="319">
        <v>0</v>
      </c>
      <c r="U41" s="262"/>
      <c r="V41" s="363"/>
      <c r="W41" s="360"/>
      <c r="X41" s="363"/>
      <c r="Y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" s="421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</row>
    <row r="42" spans="1:43" s="47" customFormat="1" ht="43.5" customHeight="1">
      <c r="A42" s="311" t="s">
        <v>1776</v>
      </c>
      <c r="B42" s="369" t="s">
        <v>884</v>
      </c>
      <c r="C42" s="398" t="s">
        <v>891</v>
      </c>
      <c r="D42" s="314" t="s">
        <v>2562</v>
      </c>
      <c r="E42" s="314" t="s">
        <v>377</v>
      </c>
      <c r="F42" s="315" t="s">
        <v>2563</v>
      </c>
      <c r="G42" s="308" t="s">
        <v>484</v>
      </c>
      <c r="H42" s="313" t="s">
        <v>2564</v>
      </c>
      <c r="I42" s="316">
        <v>15000</v>
      </c>
      <c r="J42" s="316">
        <f>-K1643/0.0833333333333333</f>
        <v>0</v>
      </c>
      <c r="K42" s="316"/>
      <c r="L42" s="317" t="s">
        <v>326</v>
      </c>
      <c r="M42" s="317">
        <v>42549</v>
      </c>
      <c r="N42" s="318">
        <v>42913</v>
      </c>
      <c r="O42" s="336">
        <f t="shared" si="0"/>
        <v>2017</v>
      </c>
      <c r="P42" s="336">
        <f t="shared" si="1"/>
        <v>6</v>
      </c>
      <c r="Q42" s="326" t="str">
        <f t="shared" si="3"/>
        <v>201706</v>
      </c>
      <c r="R42" s="311" t="s">
        <v>36</v>
      </c>
      <c r="S42" s="319">
        <v>0</v>
      </c>
      <c r="T42" s="319">
        <v>0</v>
      </c>
      <c r="U42" s="313"/>
      <c r="V42" s="385"/>
      <c r="W42" s="360"/>
      <c r="X42" s="385"/>
      <c r="Y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" s="385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</row>
    <row r="43" spans="1:43" s="47" customFormat="1" ht="43.5" customHeight="1">
      <c r="A43" s="311" t="s">
        <v>1776</v>
      </c>
      <c r="B43" s="369" t="s">
        <v>884</v>
      </c>
      <c r="C43" s="398" t="s">
        <v>891</v>
      </c>
      <c r="D43" s="314" t="s">
        <v>2565</v>
      </c>
      <c r="E43" s="314" t="s">
        <v>377</v>
      </c>
      <c r="F43" s="315" t="s">
        <v>2563</v>
      </c>
      <c r="G43" s="313" t="s">
        <v>484</v>
      </c>
      <c r="H43" s="313" t="s">
        <v>1334</v>
      </c>
      <c r="I43" s="316">
        <v>9900</v>
      </c>
      <c r="J43" s="316">
        <f>-K1640/0.0833333333333333</f>
        <v>0</v>
      </c>
      <c r="K43" s="316"/>
      <c r="L43" s="317" t="s">
        <v>326</v>
      </c>
      <c r="M43" s="317">
        <v>42549</v>
      </c>
      <c r="N43" s="317">
        <v>42913</v>
      </c>
      <c r="O43" s="338">
        <f t="shared" si="0"/>
        <v>2017</v>
      </c>
      <c r="P43" s="336">
        <f t="shared" si="1"/>
        <v>6</v>
      </c>
      <c r="Q43" s="333" t="str">
        <f t="shared" si="3"/>
        <v>201706</v>
      </c>
      <c r="R43" s="311" t="s">
        <v>36</v>
      </c>
      <c r="S43" s="319">
        <v>0</v>
      </c>
      <c r="T43" s="319">
        <v>0</v>
      </c>
      <c r="U43" s="313"/>
      <c r="V43" s="363"/>
      <c r="W43" s="360"/>
      <c r="X43" s="363"/>
      <c r="Y43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" s="385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</row>
    <row r="44" spans="1:43" s="47" customFormat="1" ht="43.5" customHeight="1">
      <c r="A44" s="354" t="s">
        <v>2048</v>
      </c>
      <c r="B44" s="378" t="s">
        <v>889</v>
      </c>
      <c r="C44" s="370" t="s">
        <v>891</v>
      </c>
      <c r="D44" s="358" t="s">
        <v>2950</v>
      </c>
      <c r="E44" s="358" t="s">
        <v>381</v>
      </c>
      <c r="F44" s="359" t="s">
        <v>2574</v>
      </c>
      <c r="G44" s="355" t="s">
        <v>2575</v>
      </c>
      <c r="H44" s="355" t="s">
        <v>2576</v>
      </c>
      <c r="I44" s="371">
        <v>297213</v>
      </c>
      <c r="J44" s="371">
        <f>-K1660/0.0833333333333333</f>
        <v>0</v>
      </c>
      <c r="K44" s="371"/>
      <c r="L44" s="372">
        <v>42550</v>
      </c>
      <c r="M44" s="372">
        <v>42550</v>
      </c>
      <c r="N44" s="373">
        <v>42914</v>
      </c>
      <c r="O44" s="374">
        <f t="shared" si="0"/>
        <v>2017</v>
      </c>
      <c r="P44" s="374">
        <f t="shared" si="1"/>
        <v>6</v>
      </c>
      <c r="Q44" s="375" t="str">
        <f t="shared" si="3"/>
        <v>201706</v>
      </c>
      <c r="R44" s="354">
        <v>0</v>
      </c>
      <c r="S44" s="376">
        <v>0</v>
      </c>
      <c r="T44" s="376">
        <v>0</v>
      </c>
      <c r="U44" s="355"/>
      <c r="V44" s="456"/>
      <c r="W44" s="457"/>
      <c r="X44" s="456"/>
      <c r="Y44" s="4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" s="457"/>
      <c r="AA44" s="457"/>
      <c r="AB44" s="457"/>
      <c r="AC44" s="457"/>
      <c r="AD44" s="457"/>
      <c r="AE44" s="457"/>
      <c r="AF44" s="457"/>
      <c r="AG44" s="457"/>
      <c r="AH44" s="457"/>
      <c r="AI44" s="457"/>
      <c r="AJ44" s="457"/>
      <c r="AK44" s="457"/>
      <c r="AL44" s="457"/>
      <c r="AM44" s="457"/>
      <c r="AN44" s="457"/>
      <c r="AO44" s="457"/>
      <c r="AP44" s="457"/>
      <c r="AQ44" s="457"/>
    </row>
    <row r="45" spans="1:43" s="47" customFormat="1" ht="43.5" customHeight="1">
      <c r="A45" s="354" t="s">
        <v>2048</v>
      </c>
      <c r="B45" s="378" t="s">
        <v>889</v>
      </c>
      <c r="C45" s="370" t="s">
        <v>891</v>
      </c>
      <c r="D45" s="358" t="s">
        <v>2951</v>
      </c>
      <c r="E45" s="358" t="s">
        <v>381</v>
      </c>
      <c r="F45" s="359" t="s">
        <v>2577</v>
      </c>
      <c r="G45" s="355" t="s">
        <v>2578</v>
      </c>
      <c r="H45" s="355" t="s">
        <v>2576</v>
      </c>
      <c r="I45" s="371">
        <v>330516</v>
      </c>
      <c r="J45" s="371">
        <f>-K1661/0.0833333333333333</f>
        <v>0</v>
      </c>
      <c r="K45" s="371"/>
      <c r="L45" s="372">
        <v>42550</v>
      </c>
      <c r="M45" s="372">
        <v>42550</v>
      </c>
      <c r="N45" s="373">
        <v>42914</v>
      </c>
      <c r="O45" s="374">
        <f t="shared" si="0"/>
        <v>2017</v>
      </c>
      <c r="P45" s="374">
        <f t="shared" si="1"/>
        <v>6</v>
      </c>
      <c r="Q45" s="375" t="str">
        <f t="shared" si="3"/>
        <v>201706</v>
      </c>
      <c r="R45" s="354">
        <v>0</v>
      </c>
      <c r="S45" s="376">
        <v>0</v>
      </c>
      <c r="T45" s="376">
        <v>0</v>
      </c>
      <c r="U45" s="355"/>
      <c r="V45" s="456"/>
      <c r="W45" s="457"/>
      <c r="X45" s="456"/>
      <c r="Y45" s="4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  <c r="AM45" s="457"/>
      <c r="AN45" s="457"/>
      <c r="AO45" s="457"/>
      <c r="AP45" s="457"/>
      <c r="AQ45" s="457"/>
    </row>
    <row r="46" spans="1:43" s="47" customFormat="1" ht="43.5" customHeight="1">
      <c r="A46" s="354" t="s">
        <v>2048</v>
      </c>
      <c r="B46" s="378" t="s">
        <v>889</v>
      </c>
      <c r="C46" s="370" t="s">
        <v>891</v>
      </c>
      <c r="D46" s="358" t="s">
        <v>2952</v>
      </c>
      <c r="E46" s="358" t="s">
        <v>381</v>
      </c>
      <c r="F46" s="359" t="s">
        <v>2579</v>
      </c>
      <c r="G46" s="355" t="s">
        <v>2935</v>
      </c>
      <c r="H46" s="355" t="s">
        <v>2580</v>
      </c>
      <c r="I46" s="371">
        <v>73700</v>
      </c>
      <c r="J46" s="371">
        <f>-K1662/0.0833333333333333</f>
        <v>0</v>
      </c>
      <c r="K46" s="371"/>
      <c r="L46" s="372">
        <v>42550</v>
      </c>
      <c r="M46" s="372">
        <v>42550</v>
      </c>
      <c r="N46" s="373">
        <v>42914</v>
      </c>
      <c r="O46" s="374">
        <f t="shared" si="0"/>
        <v>2017</v>
      </c>
      <c r="P46" s="374">
        <f t="shared" si="1"/>
        <v>6</v>
      </c>
      <c r="Q46" s="375" t="str">
        <f t="shared" si="3"/>
        <v>201706</v>
      </c>
      <c r="R46" s="354">
        <v>0</v>
      </c>
      <c r="S46" s="376">
        <v>0</v>
      </c>
      <c r="T46" s="376">
        <v>0</v>
      </c>
      <c r="U46" s="355"/>
      <c r="V46" s="456"/>
      <c r="W46" s="457"/>
      <c r="X46" s="456"/>
      <c r="Y46" s="4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" s="457"/>
      <c r="AA46" s="457"/>
      <c r="AB46" s="457"/>
      <c r="AC46" s="457"/>
      <c r="AD46" s="457"/>
      <c r="AE46" s="457"/>
      <c r="AF46" s="457"/>
      <c r="AG46" s="457"/>
      <c r="AH46" s="457"/>
      <c r="AI46" s="457"/>
      <c r="AJ46" s="457"/>
      <c r="AK46" s="457"/>
      <c r="AL46" s="457"/>
      <c r="AM46" s="457"/>
      <c r="AN46" s="457"/>
      <c r="AO46" s="457"/>
      <c r="AP46" s="457"/>
      <c r="AQ46" s="457"/>
    </row>
    <row r="47" spans="1:43" s="47" customFormat="1" ht="43.5" customHeight="1">
      <c r="A47" s="311" t="s">
        <v>143</v>
      </c>
      <c r="B47" s="369" t="s">
        <v>890</v>
      </c>
      <c r="C47" s="398" t="s">
        <v>891</v>
      </c>
      <c r="D47" s="314" t="s">
        <v>1377</v>
      </c>
      <c r="E47" s="314" t="s">
        <v>378</v>
      </c>
      <c r="F47" s="315" t="s">
        <v>1376</v>
      </c>
      <c r="G47" s="313" t="s">
        <v>1039</v>
      </c>
      <c r="H47" s="313" t="s">
        <v>939</v>
      </c>
      <c r="I47" s="316">
        <v>15000</v>
      </c>
      <c r="J47" s="316">
        <f>-K1594/0.0833333333333333</f>
        <v>0</v>
      </c>
      <c r="K47" s="316"/>
      <c r="L47" s="317" t="s">
        <v>326</v>
      </c>
      <c r="M47" s="317">
        <v>42551</v>
      </c>
      <c r="N47" s="318">
        <v>42915</v>
      </c>
      <c r="O47" s="336">
        <f t="shared" si="0"/>
        <v>2017</v>
      </c>
      <c r="P47" s="336">
        <f t="shared" si="1"/>
        <v>6</v>
      </c>
      <c r="Q47" s="326" t="str">
        <f t="shared" si="3"/>
        <v>201706</v>
      </c>
      <c r="R47" s="311" t="s">
        <v>266</v>
      </c>
      <c r="S47" s="319">
        <v>0</v>
      </c>
      <c r="T47" s="319">
        <v>0</v>
      </c>
      <c r="U47" s="262"/>
      <c r="V47" s="363"/>
      <c r="W47" s="360"/>
      <c r="X47" s="363"/>
      <c r="Y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" s="421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</row>
    <row r="48" spans="1:43" s="47" customFormat="1" ht="43.5" customHeight="1">
      <c r="A48" s="354" t="s">
        <v>3092</v>
      </c>
      <c r="B48" s="369" t="s">
        <v>889</v>
      </c>
      <c r="C48" s="370" t="s">
        <v>891</v>
      </c>
      <c r="D48" s="358" t="s">
        <v>2953</v>
      </c>
      <c r="E48" s="306" t="s">
        <v>381</v>
      </c>
      <c r="F48" s="315" t="s">
        <v>1354</v>
      </c>
      <c r="G48" s="313" t="s">
        <v>1355</v>
      </c>
      <c r="H48" s="313" t="s">
        <v>132</v>
      </c>
      <c r="I48" s="309">
        <v>1500000</v>
      </c>
      <c r="J48" s="309">
        <f>-K1629/0.0833333333333333</f>
        <v>0</v>
      </c>
      <c r="K48" s="309"/>
      <c r="L48" s="317">
        <v>41808</v>
      </c>
      <c r="M48" s="317">
        <v>41821</v>
      </c>
      <c r="N48" s="318">
        <v>42916</v>
      </c>
      <c r="O48" s="336">
        <f t="shared" si="0"/>
        <v>2017</v>
      </c>
      <c r="P48" s="336">
        <f t="shared" si="1"/>
        <v>6</v>
      </c>
      <c r="Q48" s="326" t="str">
        <f t="shared" si="3"/>
        <v>201706</v>
      </c>
      <c r="R48" s="311" t="s">
        <v>44</v>
      </c>
      <c r="S48" s="312">
        <v>0</v>
      </c>
      <c r="T48" s="312">
        <v>0</v>
      </c>
      <c r="U48" s="313"/>
      <c r="V48" s="363"/>
      <c r="W48" s="360"/>
      <c r="X48" s="363"/>
      <c r="Y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" s="348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</row>
    <row r="49" spans="1:43" s="47" customFormat="1" ht="43.5" customHeight="1">
      <c r="A49" s="354" t="s">
        <v>3092</v>
      </c>
      <c r="B49" s="369" t="s">
        <v>889</v>
      </c>
      <c r="C49" s="398" t="s">
        <v>891</v>
      </c>
      <c r="D49" s="358" t="s">
        <v>2955</v>
      </c>
      <c r="E49" s="314" t="s">
        <v>381</v>
      </c>
      <c r="F49" s="307" t="s">
        <v>1321</v>
      </c>
      <c r="G49" s="313" t="s">
        <v>150</v>
      </c>
      <c r="H49" s="313" t="s">
        <v>151</v>
      </c>
      <c r="I49" s="316">
        <v>4000000</v>
      </c>
      <c r="J49" s="316">
        <f>-K2288/0.0833333333333333</f>
        <v>0</v>
      </c>
      <c r="K49" s="316"/>
      <c r="L49" s="317">
        <v>41773</v>
      </c>
      <c r="M49" s="317">
        <v>41821</v>
      </c>
      <c r="N49" s="318">
        <v>42916</v>
      </c>
      <c r="O49" s="336">
        <f t="shared" si="0"/>
        <v>2017</v>
      </c>
      <c r="P49" s="336">
        <f t="shared" si="1"/>
        <v>6</v>
      </c>
      <c r="Q49" s="326" t="str">
        <f t="shared" si="3"/>
        <v>201706</v>
      </c>
      <c r="R49" s="311" t="s">
        <v>44</v>
      </c>
      <c r="S49" s="319">
        <v>0</v>
      </c>
      <c r="T49" s="319">
        <v>0</v>
      </c>
      <c r="U49" s="313"/>
      <c r="V49" s="363"/>
      <c r="W49" s="360"/>
      <c r="X49" s="363"/>
      <c r="Y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" s="348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</row>
    <row r="50" spans="1:43" s="47" customFormat="1" ht="43.5" customHeight="1">
      <c r="A50" s="311" t="s">
        <v>3092</v>
      </c>
      <c r="B50" s="369" t="s">
        <v>889</v>
      </c>
      <c r="C50" s="398" t="s">
        <v>891</v>
      </c>
      <c r="D50" s="314" t="s">
        <v>701</v>
      </c>
      <c r="E50" s="314" t="s">
        <v>381</v>
      </c>
      <c r="F50" s="315" t="s">
        <v>517</v>
      </c>
      <c r="G50" s="313" t="s">
        <v>1577</v>
      </c>
      <c r="H50" s="313" t="s">
        <v>59</v>
      </c>
      <c r="I50" s="316">
        <v>6045000</v>
      </c>
      <c r="J50" s="316">
        <f>-K2269/0.0833333333333333</f>
        <v>0</v>
      </c>
      <c r="K50" s="316"/>
      <c r="L50" s="317">
        <v>42760</v>
      </c>
      <c r="M50" s="317">
        <v>42767</v>
      </c>
      <c r="N50" s="318">
        <v>42916</v>
      </c>
      <c r="O50" s="336">
        <f t="shared" si="0"/>
        <v>2017</v>
      </c>
      <c r="P50" s="336">
        <f t="shared" si="1"/>
        <v>6</v>
      </c>
      <c r="Q50" s="326" t="str">
        <f t="shared" si="3"/>
        <v>201706</v>
      </c>
      <c r="R50" s="311">
        <v>0</v>
      </c>
      <c r="S50" s="319">
        <v>0.02</v>
      </c>
      <c r="T50" s="319">
        <v>0.01</v>
      </c>
      <c r="U50" s="313"/>
      <c r="V50" s="363"/>
      <c r="W50" s="360"/>
      <c r="X50" s="363"/>
      <c r="Y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" s="421"/>
      <c r="AA50" s="421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</row>
    <row r="51" spans="1:43" s="47" customFormat="1" ht="43.5" customHeight="1">
      <c r="A51" s="311" t="s">
        <v>131</v>
      </c>
      <c r="B51" s="369" t="s">
        <v>884</v>
      </c>
      <c r="C51" s="398" t="s">
        <v>891</v>
      </c>
      <c r="D51" s="314" t="s">
        <v>2650</v>
      </c>
      <c r="E51" s="306" t="s">
        <v>376</v>
      </c>
      <c r="F51" s="307" t="s">
        <v>46</v>
      </c>
      <c r="G51" s="308" t="s">
        <v>1307</v>
      </c>
      <c r="H51" s="308" t="s">
        <v>1308</v>
      </c>
      <c r="I51" s="309">
        <v>3992195</v>
      </c>
      <c r="J51" s="309">
        <f>-K1713/0.0833333333333333</f>
        <v>0</v>
      </c>
      <c r="K51" s="309"/>
      <c r="L51" s="310">
        <v>42606</v>
      </c>
      <c r="M51" s="310">
        <v>42552</v>
      </c>
      <c r="N51" s="310">
        <v>42916</v>
      </c>
      <c r="O51" s="337">
        <f t="shared" si="0"/>
        <v>2017</v>
      </c>
      <c r="P51" s="336">
        <f t="shared" si="1"/>
        <v>6</v>
      </c>
      <c r="Q51" s="332" t="str">
        <f t="shared" si="3"/>
        <v>201706</v>
      </c>
      <c r="R51" s="311">
        <v>0</v>
      </c>
      <c r="S51" s="312">
        <v>0</v>
      </c>
      <c r="T51" s="312">
        <v>0</v>
      </c>
      <c r="U51" s="355" t="s">
        <v>1829</v>
      </c>
      <c r="V51" s="363"/>
      <c r="W51" s="360"/>
      <c r="X51" s="363"/>
      <c r="Y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" s="421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</row>
    <row r="52" spans="1:43" s="47" customFormat="1" ht="43.5" customHeight="1">
      <c r="A52" s="305" t="s">
        <v>131</v>
      </c>
      <c r="B52" s="361" t="s">
        <v>884</v>
      </c>
      <c r="C52" s="398" t="s">
        <v>891</v>
      </c>
      <c r="D52" s="306" t="s">
        <v>670</v>
      </c>
      <c r="E52" s="306" t="s">
        <v>378</v>
      </c>
      <c r="F52" s="307" t="s">
        <v>46</v>
      </c>
      <c r="G52" s="356" t="s">
        <v>2589</v>
      </c>
      <c r="H52" s="308" t="s">
        <v>548</v>
      </c>
      <c r="I52" s="309">
        <v>97110</v>
      </c>
      <c r="J52" s="309">
        <f>-K2352/0.0833333333333333</f>
        <v>0</v>
      </c>
      <c r="K52" s="309"/>
      <c r="L52" s="310">
        <v>42564</v>
      </c>
      <c r="M52" s="310">
        <v>40898</v>
      </c>
      <c r="N52" s="310">
        <v>42916</v>
      </c>
      <c r="O52" s="337">
        <f t="shared" si="0"/>
        <v>2017</v>
      </c>
      <c r="P52" s="336">
        <f t="shared" si="1"/>
        <v>6</v>
      </c>
      <c r="Q52" s="332" t="str">
        <f t="shared" si="3"/>
        <v>201706</v>
      </c>
      <c r="R52" s="311" t="s">
        <v>90</v>
      </c>
      <c r="S52" s="312">
        <v>0</v>
      </c>
      <c r="T52" s="312">
        <v>0</v>
      </c>
      <c r="U52" s="308"/>
      <c r="V52" s="360"/>
      <c r="W52" s="360"/>
      <c r="X52" s="360"/>
      <c r="Y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" s="421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</row>
    <row r="53" spans="1:43" s="47" customFormat="1" ht="43.5" customHeight="1">
      <c r="A53" s="305" t="s">
        <v>131</v>
      </c>
      <c r="B53" s="361" t="s">
        <v>884</v>
      </c>
      <c r="C53" s="398" t="s">
        <v>891</v>
      </c>
      <c r="D53" s="306" t="s">
        <v>669</v>
      </c>
      <c r="E53" s="306" t="s">
        <v>404</v>
      </c>
      <c r="F53" s="307" t="s">
        <v>46</v>
      </c>
      <c r="G53" s="308" t="s">
        <v>425</v>
      </c>
      <c r="H53" s="308" t="s">
        <v>368</v>
      </c>
      <c r="I53" s="309">
        <v>3299350</v>
      </c>
      <c r="J53" s="309">
        <f>-K2350/0.0833333333333333</f>
        <v>0</v>
      </c>
      <c r="K53" s="309"/>
      <c r="L53" s="310">
        <v>42550</v>
      </c>
      <c r="M53" s="310">
        <v>42552</v>
      </c>
      <c r="N53" s="310">
        <v>42916</v>
      </c>
      <c r="O53" s="337">
        <f t="shared" si="0"/>
        <v>2017</v>
      </c>
      <c r="P53" s="336">
        <f t="shared" si="1"/>
        <v>6</v>
      </c>
      <c r="Q53" s="332" t="str">
        <f t="shared" si="3"/>
        <v>201706</v>
      </c>
      <c r="R53" s="311">
        <v>0</v>
      </c>
      <c r="S53" s="312">
        <v>0</v>
      </c>
      <c r="T53" s="312">
        <v>0</v>
      </c>
      <c r="U53" s="308"/>
      <c r="V53" s="360"/>
      <c r="W53" s="360"/>
      <c r="X53" s="360"/>
      <c r="Y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" s="421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</row>
    <row r="54" spans="1:43" s="47" customFormat="1" ht="43.5" customHeight="1">
      <c r="A54" s="311" t="s">
        <v>131</v>
      </c>
      <c r="B54" s="369" t="s">
        <v>884</v>
      </c>
      <c r="C54" s="370" t="s">
        <v>891</v>
      </c>
      <c r="D54" s="314" t="s">
        <v>613</v>
      </c>
      <c r="E54" s="314" t="s">
        <v>376</v>
      </c>
      <c r="F54" s="315" t="s">
        <v>34</v>
      </c>
      <c r="G54" s="313" t="s">
        <v>420</v>
      </c>
      <c r="H54" s="313" t="s">
        <v>172</v>
      </c>
      <c r="I54" s="316">
        <v>16619725</v>
      </c>
      <c r="J54" s="316">
        <f>-K2351/0.0833333333333333</f>
        <v>0</v>
      </c>
      <c r="K54" s="316"/>
      <c r="L54" s="317">
        <v>42536</v>
      </c>
      <c r="M54" s="317">
        <v>42552</v>
      </c>
      <c r="N54" s="318">
        <v>42916</v>
      </c>
      <c r="O54" s="336">
        <f t="shared" si="0"/>
        <v>2017</v>
      </c>
      <c r="P54" s="336">
        <f t="shared" si="1"/>
        <v>6</v>
      </c>
      <c r="Q54" s="326" t="str">
        <f t="shared" si="3"/>
        <v>201706</v>
      </c>
      <c r="R54" s="311" t="s">
        <v>44</v>
      </c>
      <c r="S54" s="319">
        <v>0</v>
      </c>
      <c r="T54" s="319">
        <v>0</v>
      </c>
      <c r="U54" s="416"/>
      <c r="V54" s="363"/>
      <c r="W54" s="360"/>
      <c r="X54" s="363"/>
      <c r="Y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" s="421"/>
      <c r="AA54" s="348"/>
      <c r="AB54" s="348"/>
      <c r="AC54" s="348"/>
      <c r="AD54" s="348"/>
      <c r="AE54" s="348"/>
      <c r="AF54" s="348"/>
      <c r="AG54" s="348"/>
      <c r="AH54" s="348"/>
      <c r="AI54" s="348"/>
      <c r="AJ54" s="348"/>
      <c r="AK54" s="348"/>
      <c r="AL54" s="348"/>
      <c r="AM54" s="348"/>
      <c r="AN54" s="348"/>
      <c r="AO54" s="348"/>
      <c r="AP54" s="348"/>
      <c r="AQ54" s="348"/>
    </row>
    <row r="55" spans="1:100" s="47" customFormat="1" ht="43.5" customHeight="1">
      <c r="A55" s="305" t="s">
        <v>131</v>
      </c>
      <c r="B55" s="361" t="s">
        <v>884</v>
      </c>
      <c r="C55" s="398" t="s">
        <v>891</v>
      </c>
      <c r="D55" s="306" t="s">
        <v>1578</v>
      </c>
      <c r="E55" s="306" t="s">
        <v>376</v>
      </c>
      <c r="F55" s="307" t="s">
        <v>46</v>
      </c>
      <c r="G55" s="308" t="s">
        <v>1579</v>
      </c>
      <c r="H55" s="308" t="s">
        <v>1580</v>
      </c>
      <c r="I55" s="309">
        <v>244933</v>
      </c>
      <c r="J55" s="309">
        <f>-K1732/0.0833333333333333</f>
        <v>0</v>
      </c>
      <c r="K55" s="309"/>
      <c r="L55" s="310">
        <v>42627</v>
      </c>
      <c r="M55" s="310">
        <v>41456</v>
      </c>
      <c r="N55" s="310">
        <v>42916</v>
      </c>
      <c r="O55" s="337">
        <f t="shared" si="0"/>
        <v>2017</v>
      </c>
      <c r="P55" s="336">
        <f t="shared" si="1"/>
        <v>6</v>
      </c>
      <c r="Q55" s="332" t="str">
        <f t="shared" si="3"/>
        <v>201706</v>
      </c>
      <c r="R55" s="311">
        <v>0</v>
      </c>
      <c r="S55" s="312">
        <v>0</v>
      </c>
      <c r="T55" s="312">
        <v>0</v>
      </c>
      <c r="U55" s="308"/>
      <c r="V55" s="360"/>
      <c r="W55" s="360"/>
      <c r="X55" s="360"/>
      <c r="Y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" s="421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231"/>
      <c r="AS55" s="231"/>
      <c r="AT55" s="231"/>
      <c r="AU55" s="231"/>
      <c r="AV55" s="231"/>
      <c r="AW55" s="231"/>
      <c r="AX55" s="231"/>
      <c r="AY55" s="231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</row>
    <row r="56" spans="1:100" s="231" customFormat="1" ht="43.5" customHeight="1">
      <c r="A56" s="311" t="s">
        <v>33</v>
      </c>
      <c r="B56" s="369" t="s">
        <v>889</v>
      </c>
      <c r="C56" s="398" t="s">
        <v>891</v>
      </c>
      <c r="D56" s="314" t="s">
        <v>2391</v>
      </c>
      <c r="E56" s="314" t="s">
        <v>380</v>
      </c>
      <c r="F56" s="315" t="s">
        <v>1384</v>
      </c>
      <c r="G56" s="313" t="s">
        <v>1385</v>
      </c>
      <c r="H56" s="313" t="s">
        <v>1386</v>
      </c>
      <c r="I56" s="316">
        <v>36000</v>
      </c>
      <c r="J56" s="316">
        <f>-K1680/0.0833333333333333</f>
        <v>0</v>
      </c>
      <c r="K56" s="316"/>
      <c r="L56" s="317">
        <v>42487</v>
      </c>
      <c r="M56" s="317">
        <v>42552</v>
      </c>
      <c r="N56" s="317">
        <v>42916</v>
      </c>
      <c r="O56" s="338">
        <f t="shared" si="0"/>
        <v>2017</v>
      </c>
      <c r="P56" s="336">
        <f t="shared" si="1"/>
        <v>6</v>
      </c>
      <c r="Q56" s="333" t="str">
        <f t="shared" si="3"/>
        <v>201706</v>
      </c>
      <c r="R56" s="311">
        <v>0</v>
      </c>
      <c r="S56" s="319">
        <v>0</v>
      </c>
      <c r="T56" s="319">
        <v>0</v>
      </c>
      <c r="U56" s="313"/>
      <c r="V56" s="385"/>
      <c r="W56" s="360"/>
      <c r="X56" s="385"/>
      <c r="Y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" s="421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</row>
    <row r="57" spans="1:100" s="231" customFormat="1" ht="43.5" customHeight="1">
      <c r="A57" s="311" t="s">
        <v>33</v>
      </c>
      <c r="B57" s="361" t="s">
        <v>889</v>
      </c>
      <c r="C57" s="398" t="s">
        <v>891</v>
      </c>
      <c r="D57" s="314" t="s">
        <v>758</v>
      </c>
      <c r="E57" s="314" t="s">
        <v>380</v>
      </c>
      <c r="F57" s="315" t="s">
        <v>759</v>
      </c>
      <c r="G57" s="313" t="s">
        <v>760</v>
      </c>
      <c r="H57" s="313" t="s">
        <v>66</v>
      </c>
      <c r="I57" s="316">
        <v>19000</v>
      </c>
      <c r="J57" s="316">
        <f>-K2315/0.0833333333333333</f>
        <v>0</v>
      </c>
      <c r="K57" s="316"/>
      <c r="L57" s="317" t="s">
        <v>326</v>
      </c>
      <c r="M57" s="317">
        <v>42552</v>
      </c>
      <c r="N57" s="318">
        <v>42916</v>
      </c>
      <c r="O57" s="336">
        <f t="shared" si="0"/>
        <v>2017</v>
      </c>
      <c r="P57" s="336">
        <f t="shared" si="1"/>
        <v>6</v>
      </c>
      <c r="Q57" s="375" t="s">
        <v>724</v>
      </c>
      <c r="R57" s="311">
        <v>0</v>
      </c>
      <c r="S57" s="319">
        <v>0</v>
      </c>
      <c r="T57" s="319">
        <v>0</v>
      </c>
      <c r="U57" s="313"/>
      <c r="V57" s="363"/>
      <c r="W57" s="360"/>
      <c r="X57" s="363"/>
      <c r="Y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" s="348"/>
      <c r="AA57" s="348"/>
      <c r="AB57" s="348"/>
      <c r="AC57" s="348"/>
      <c r="AD57" s="348"/>
      <c r="AE57" s="348"/>
      <c r="AF57" s="348"/>
      <c r="AG57" s="348"/>
      <c r="AH57" s="348"/>
      <c r="AI57" s="348"/>
      <c r="AJ57" s="348"/>
      <c r="AK57" s="348"/>
      <c r="AL57" s="348"/>
      <c r="AM57" s="348"/>
      <c r="AN57" s="348"/>
      <c r="AO57" s="348"/>
      <c r="AP57" s="348"/>
      <c r="AQ57" s="348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</row>
    <row r="58" spans="1:100" s="231" customFormat="1" ht="43.5" customHeight="1">
      <c r="A58" s="311" t="s">
        <v>33</v>
      </c>
      <c r="B58" s="361" t="s">
        <v>889</v>
      </c>
      <c r="C58" s="398" t="s">
        <v>891</v>
      </c>
      <c r="D58" s="314" t="s">
        <v>743</v>
      </c>
      <c r="E58" s="314" t="s">
        <v>381</v>
      </c>
      <c r="F58" s="359" t="s">
        <v>744</v>
      </c>
      <c r="G58" s="313" t="s">
        <v>745</v>
      </c>
      <c r="H58" s="313" t="s">
        <v>746</v>
      </c>
      <c r="I58" s="316">
        <v>20000</v>
      </c>
      <c r="J58" s="316">
        <f>-K2316/0.0833333333333333</f>
        <v>0</v>
      </c>
      <c r="K58" s="316"/>
      <c r="L58" s="317" t="s">
        <v>326</v>
      </c>
      <c r="M58" s="317">
        <v>42552</v>
      </c>
      <c r="N58" s="318">
        <v>42916</v>
      </c>
      <c r="O58" s="336">
        <f t="shared" si="0"/>
        <v>2017</v>
      </c>
      <c r="P58" s="336">
        <f t="shared" si="1"/>
        <v>6</v>
      </c>
      <c r="Q58" s="326" t="str">
        <f aca="true" t="shared" si="4" ref="Q58:Q121">IF(P58&gt;9,CONCATENATE(O58,P58),CONCATENATE(O58,"0",P58))</f>
        <v>201706</v>
      </c>
      <c r="R58" s="311">
        <v>0</v>
      </c>
      <c r="S58" s="319">
        <v>0</v>
      </c>
      <c r="T58" s="319">
        <v>0</v>
      </c>
      <c r="U58" s="261"/>
      <c r="V58" s="363"/>
      <c r="W58" s="360"/>
      <c r="X58" s="363"/>
      <c r="Y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" s="421"/>
      <c r="AA58" s="348"/>
      <c r="AB58" s="348"/>
      <c r="AC58" s="348"/>
      <c r="AD58" s="348"/>
      <c r="AE58" s="348"/>
      <c r="AF58" s="348"/>
      <c r="AG58" s="348"/>
      <c r="AH58" s="348"/>
      <c r="AI58" s="348"/>
      <c r="AJ58" s="348"/>
      <c r="AK58" s="348"/>
      <c r="AL58" s="348"/>
      <c r="AM58" s="348"/>
      <c r="AN58" s="348"/>
      <c r="AO58" s="348"/>
      <c r="AP58" s="348"/>
      <c r="AQ58" s="348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</row>
    <row r="59" spans="1:43" s="231" customFormat="1" ht="43.5" customHeight="1">
      <c r="A59" s="305" t="s">
        <v>519</v>
      </c>
      <c r="B59" s="361" t="s">
        <v>966</v>
      </c>
      <c r="C59" s="398" t="s">
        <v>891</v>
      </c>
      <c r="D59" s="306" t="s">
        <v>2559</v>
      </c>
      <c r="E59" s="306" t="s">
        <v>380</v>
      </c>
      <c r="F59" s="307" t="s">
        <v>34</v>
      </c>
      <c r="G59" s="308" t="s">
        <v>1378</v>
      </c>
      <c r="H59" s="308" t="s">
        <v>1379</v>
      </c>
      <c r="I59" s="309">
        <v>5340</v>
      </c>
      <c r="J59" s="309">
        <f>-K1673/0.0833333333333333</f>
        <v>0</v>
      </c>
      <c r="K59" s="309"/>
      <c r="L59" s="310" t="s">
        <v>326</v>
      </c>
      <c r="M59" s="310">
        <v>42552</v>
      </c>
      <c r="N59" s="310">
        <v>42916</v>
      </c>
      <c r="O59" s="337">
        <f t="shared" si="0"/>
        <v>2017</v>
      </c>
      <c r="P59" s="336">
        <f t="shared" si="1"/>
        <v>6</v>
      </c>
      <c r="Q59" s="332" t="str">
        <f t="shared" si="4"/>
        <v>201706</v>
      </c>
      <c r="R59" s="311">
        <v>0</v>
      </c>
      <c r="S59" s="312">
        <v>0</v>
      </c>
      <c r="T59" s="312">
        <v>0</v>
      </c>
      <c r="U59" s="355"/>
      <c r="V59" s="363"/>
      <c r="W59" s="360"/>
      <c r="X59" s="363"/>
      <c r="Y59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" s="421"/>
      <c r="AA59" s="348"/>
      <c r="AB59" s="348"/>
      <c r="AC59" s="348"/>
      <c r="AD59" s="348"/>
      <c r="AE59" s="348"/>
      <c r="AF59" s="348"/>
      <c r="AG59" s="348"/>
      <c r="AH59" s="348"/>
      <c r="AI59" s="348"/>
      <c r="AJ59" s="348"/>
      <c r="AK59" s="348"/>
      <c r="AL59" s="348"/>
      <c r="AM59" s="348"/>
      <c r="AN59" s="348"/>
      <c r="AO59" s="348"/>
      <c r="AP59" s="348"/>
      <c r="AQ59" s="348"/>
    </row>
    <row r="60" spans="1:43" s="231" customFormat="1" ht="43.5" customHeight="1">
      <c r="A60" s="311" t="s">
        <v>519</v>
      </c>
      <c r="B60" s="361" t="s">
        <v>966</v>
      </c>
      <c r="C60" s="398" t="s">
        <v>891</v>
      </c>
      <c r="D60" s="314" t="s">
        <v>2521</v>
      </c>
      <c r="E60" s="314" t="s">
        <v>2304</v>
      </c>
      <c r="F60" s="315" t="s">
        <v>34</v>
      </c>
      <c r="G60" s="313" t="s">
        <v>2522</v>
      </c>
      <c r="H60" s="313" t="s">
        <v>2523</v>
      </c>
      <c r="I60" s="316">
        <v>2520</v>
      </c>
      <c r="J60" s="316">
        <f>-K1680/0.0833333333333333</f>
        <v>0</v>
      </c>
      <c r="K60" s="316"/>
      <c r="L60" s="317" t="s">
        <v>326</v>
      </c>
      <c r="M60" s="317">
        <v>42552</v>
      </c>
      <c r="N60" s="318">
        <v>42916</v>
      </c>
      <c r="O60" s="336">
        <f t="shared" si="0"/>
        <v>2017</v>
      </c>
      <c r="P60" s="336">
        <f t="shared" si="1"/>
        <v>6</v>
      </c>
      <c r="Q60" s="326" t="str">
        <f t="shared" si="4"/>
        <v>201706</v>
      </c>
      <c r="R60" s="311" t="s">
        <v>44</v>
      </c>
      <c r="S60" s="319">
        <v>0</v>
      </c>
      <c r="T60" s="319">
        <v>0</v>
      </c>
      <c r="U60" s="313"/>
      <c r="V60" s="363"/>
      <c r="W60" s="360"/>
      <c r="X60" s="363"/>
      <c r="Y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/>
      <c r="AN60" s="360"/>
      <c r="AO60" s="360"/>
      <c r="AP60" s="360"/>
      <c r="AQ60" s="360"/>
    </row>
    <row r="61" spans="1:43" s="231" customFormat="1" ht="43.5" customHeight="1">
      <c r="A61" s="354" t="s">
        <v>519</v>
      </c>
      <c r="B61" s="378" t="s">
        <v>966</v>
      </c>
      <c r="C61" s="370" t="s">
        <v>891</v>
      </c>
      <c r="D61" s="358" t="s">
        <v>2426</v>
      </c>
      <c r="E61" s="358" t="s">
        <v>1278</v>
      </c>
      <c r="F61" s="359" t="s">
        <v>2424</v>
      </c>
      <c r="G61" s="355" t="s">
        <v>1431</v>
      </c>
      <c r="H61" s="355" t="s">
        <v>2425</v>
      </c>
      <c r="I61" s="371">
        <v>5000</v>
      </c>
      <c r="J61" s="371">
        <f>-K1660/0.0833333333333333</f>
        <v>0</v>
      </c>
      <c r="K61" s="371"/>
      <c r="L61" s="372" t="s">
        <v>326</v>
      </c>
      <c r="M61" s="372">
        <v>42552</v>
      </c>
      <c r="N61" s="373">
        <v>42916</v>
      </c>
      <c r="O61" s="374">
        <f t="shared" si="0"/>
        <v>2017</v>
      </c>
      <c r="P61" s="374">
        <f t="shared" si="1"/>
        <v>6</v>
      </c>
      <c r="Q61" s="375" t="str">
        <f t="shared" si="4"/>
        <v>201706</v>
      </c>
      <c r="R61" s="354" t="s">
        <v>266</v>
      </c>
      <c r="S61" s="376">
        <v>0</v>
      </c>
      <c r="T61" s="376">
        <v>0</v>
      </c>
      <c r="U61" s="355"/>
      <c r="V61" s="348"/>
      <c r="W61" s="348"/>
      <c r="X61" s="348"/>
      <c r="Y6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" s="421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</row>
    <row r="62" spans="1:43" s="231" customFormat="1" ht="43.5" customHeight="1">
      <c r="A62" s="311" t="s">
        <v>519</v>
      </c>
      <c r="B62" s="361" t="s">
        <v>966</v>
      </c>
      <c r="C62" s="398" t="s">
        <v>891</v>
      </c>
      <c r="D62" s="314" t="s">
        <v>93</v>
      </c>
      <c r="E62" s="314" t="s">
        <v>391</v>
      </c>
      <c r="F62" s="315" t="s">
        <v>34</v>
      </c>
      <c r="G62" s="313" t="s">
        <v>2435</v>
      </c>
      <c r="H62" s="313" t="s">
        <v>2436</v>
      </c>
      <c r="I62" s="316" t="s">
        <v>212</v>
      </c>
      <c r="J62" s="316">
        <f>-K1677/0.0833333333333333</f>
        <v>0</v>
      </c>
      <c r="K62" s="316"/>
      <c r="L62" s="317">
        <v>42487</v>
      </c>
      <c r="M62" s="317">
        <v>42552</v>
      </c>
      <c r="N62" s="318">
        <v>42916</v>
      </c>
      <c r="O62" s="336">
        <f t="shared" si="0"/>
        <v>2017</v>
      </c>
      <c r="P62" s="336">
        <f t="shared" si="1"/>
        <v>6</v>
      </c>
      <c r="Q62" s="326" t="str">
        <f t="shared" si="4"/>
        <v>201706</v>
      </c>
      <c r="R62" s="311" t="s">
        <v>266</v>
      </c>
      <c r="S62" s="319">
        <v>0</v>
      </c>
      <c r="T62" s="319">
        <v>0</v>
      </c>
      <c r="U62" s="313"/>
      <c r="V62" s="363"/>
      <c r="W62" s="360"/>
      <c r="X62" s="363"/>
      <c r="Y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0"/>
      <c r="AN62" s="360"/>
      <c r="AO62" s="360"/>
      <c r="AP62" s="360"/>
      <c r="AQ62" s="360"/>
    </row>
    <row r="63" spans="1:43" s="231" customFormat="1" ht="43.5" customHeight="1">
      <c r="A63" s="379" t="s">
        <v>2048</v>
      </c>
      <c r="B63" s="250" t="s">
        <v>966</v>
      </c>
      <c r="C63" s="354" t="s">
        <v>891</v>
      </c>
      <c r="D63" s="247" t="s">
        <v>672</v>
      </c>
      <c r="E63" s="247" t="s">
        <v>382</v>
      </c>
      <c r="F63" s="248" t="s">
        <v>50</v>
      </c>
      <c r="G63" s="356" t="s">
        <v>2164</v>
      </c>
      <c r="H63" s="356" t="s">
        <v>2165</v>
      </c>
      <c r="I63" s="286">
        <v>79669755</v>
      </c>
      <c r="J63" s="286">
        <f>-K1690/0.0833333333333333</f>
        <v>0</v>
      </c>
      <c r="K63" s="286"/>
      <c r="L63" s="282">
        <v>42746</v>
      </c>
      <c r="M63" s="282">
        <v>42552</v>
      </c>
      <c r="N63" s="282">
        <v>42916</v>
      </c>
      <c r="O63" s="327">
        <f t="shared" si="0"/>
        <v>2017</v>
      </c>
      <c r="P63" s="323">
        <f t="shared" si="1"/>
        <v>6</v>
      </c>
      <c r="Q63" s="328" t="str">
        <f t="shared" si="4"/>
        <v>201706</v>
      </c>
      <c r="R63" s="235">
        <v>0</v>
      </c>
      <c r="S63" s="268">
        <v>0.17</v>
      </c>
      <c r="T63" s="268">
        <v>0.09</v>
      </c>
      <c r="U63" s="355"/>
      <c r="V63" s="343"/>
      <c r="W63" s="345"/>
      <c r="X63" s="343"/>
      <c r="Y63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" s="421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</row>
    <row r="64" spans="1:43" s="231" customFormat="1" ht="43.5" customHeight="1">
      <c r="A64" s="379" t="s">
        <v>2048</v>
      </c>
      <c r="B64" s="354" t="s">
        <v>966</v>
      </c>
      <c r="C64" s="354" t="s">
        <v>891</v>
      </c>
      <c r="D64" s="365" t="s">
        <v>1394</v>
      </c>
      <c r="E64" s="365" t="s">
        <v>382</v>
      </c>
      <c r="F64" s="248" t="s">
        <v>34</v>
      </c>
      <c r="G64" s="417" t="s">
        <v>1393</v>
      </c>
      <c r="H64" s="257" t="s">
        <v>353</v>
      </c>
      <c r="I64" s="286">
        <v>2057079.96</v>
      </c>
      <c r="J64" s="286">
        <f>-K1679/0.0833333333333333</f>
        <v>0</v>
      </c>
      <c r="K64" s="286"/>
      <c r="L64" s="282">
        <v>42662</v>
      </c>
      <c r="M64" s="282">
        <v>42736</v>
      </c>
      <c r="N64" s="282">
        <v>42916</v>
      </c>
      <c r="O64" s="327">
        <f t="shared" si="0"/>
        <v>2017</v>
      </c>
      <c r="P64" s="323">
        <f t="shared" si="1"/>
        <v>6</v>
      </c>
      <c r="Q64" s="328" t="str">
        <f t="shared" si="4"/>
        <v>201706</v>
      </c>
      <c r="R64" s="354">
        <v>0</v>
      </c>
      <c r="S64" s="268">
        <v>0.03</v>
      </c>
      <c r="T64" s="268">
        <v>0.01</v>
      </c>
      <c r="U64" s="261"/>
      <c r="V64" s="349"/>
      <c r="W64" s="345"/>
      <c r="X64" s="343"/>
      <c r="Y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" s="421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</row>
    <row r="65" spans="1:43" s="231" customFormat="1" ht="43.5" customHeight="1">
      <c r="A65" s="305" t="s">
        <v>89</v>
      </c>
      <c r="B65" s="354" t="s">
        <v>890</v>
      </c>
      <c r="C65" s="398" t="s">
        <v>891</v>
      </c>
      <c r="D65" s="306" t="s">
        <v>2320</v>
      </c>
      <c r="E65" s="306" t="s">
        <v>384</v>
      </c>
      <c r="F65" s="307" t="s">
        <v>1086</v>
      </c>
      <c r="G65" s="308" t="s">
        <v>1087</v>
      </c>
      <c r="H65" s="308" t="s">
        <v>1088</v>
      </c>
      <c r="I65" s="309">
        <v>28920</v>
      </c>
      <c r="J65" s="309">
        <f>-K1639/0.0833333333333333</f>
        <v>0</v>
      </c>
      <c r="K65" s="309"/>
      <c r="L65" s="310">
        <v>42543</v>
      </c>
      <c r="M65" s="310">
        <v>42552</v>
      </c>
      <c r="N65" s="310">
        <v>42916</v>
      </c>
      <c r="O65" s="337">
        <f t="shared" si="0"/>
        <v>2017</v>
      </c>
      <c r="P65" s="336">
        <f t="shared" si="1"/>
        <v>6</v>
      </c>
      <c r="Q65" s="332" t="str">
        <f t="shared" si="4"/>
        <v>201706</v>
      </c>
      <c r="R65" s="311" t="s">
        <v>266</v>
      </c>
      <c r="S65" s="312">
        <v>0</v>
      </c>
      <c r="T65" s="312">
        <v>0</v>
      </c>
      <c r="U65" s="261"/>
      <c r="V65" s="363"/>
      <c r="W65" s="360"/>
      <c r="X65" s="363"/>
      <c r="Y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" s="421"/>
      <c r="AA65" s="348"/>
      <c r="AB65" s="348"/>
      <c r="AC65" s="348"/>
      <c r="AD65" s="348"/>
      <c r="AE65" s="348"/>
      <c r="AF65" s="348"/>
      <c r="AG65" s="348"/>
      <c r="AH65" s="348"/>
      <c r="AI65" s="348"/>
      <c r="AJ65" s="348"/>
      <c r="AK65" s="348"/>
      <c r="AL65" s="348"/>
      <c r="AM65" s="348"/>
      <c r="AN65" s="348"/>
      <c r="AO65" s="348"/>
      <c r="AP65" s="348"/>
      <c r="AQ65" s="348"/>
    </row>
    <row r="66" spans="1:43" s="231" customFormat="1" ht="43.5" customHeight="1">
      <c r="A66" s="235" t="s">
        <v>89</v>
      </c>
      <c r="B66" s="354" t="s">
        <v>890</v>
      </c>
      <c r="C66" s="354" t="s">
        <v>891</v>
      </c>
      <c r="D66" s="256" t="s">
        <v>2323</v>
      </c>
      <c r="E66" s="244" t="s">
        <v>392</v>
      </c>
      <c r="F66" s="245" t="s">
        <v>485</v>
      </c>
      <c r="G66" s="251" t="s">
        <v>486</v>
      </c>
      <c r="H66" s="251" t="s">
        <v>87</v>
      </c>
      <c r="I66" s="285">
        <v>302025</v>
      </c>
      <c r="J66" s="285">
        <f>-K1630/0.0833333333333333</f>
        <v>0</v>
      </c>
      <c r="K66" s="285"/>
      <c r="L66" s="280">
        <v>42543</v>
      </c>
      <c r="M66" s="372" t="s">
        <v>2519</v>
      </c>
      <c r="N66" s="281">
        <v>42916</v>
      </c>
      <c r="O66" s="323">
        <f t="shared" si="0"/>
        <v>2017</v>
      </c>
      <c r="P66" s="323">
        <f t="shared" si="1"/>
        <v>6</v>
      </c>
      <c r="Q66" s="324" t="str">
        <f t="shared" si="4"/>
        <v>201706</v>
      </c>
      <c r="R66" s="354">
        <v>0</v>
      </c>
      <c r="S66" s="267">
        <v>0</v>
      </c>
      <c r="T66" s="267">
        <v>0</v>
      </c>
      <c r="U66" s="261"/>
      <c r="V66" s="343"/>
      <c r="W66" s="345"/>
      <c r="X66" s="344"/>
      <c r="Y6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" s="348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</row>
    <row r="67" spans="1:43" s="231" customFormat="1" ht="43.5" customHeight="1">
      <c r="A67" s="379" t="s">
        <v>89</v>
      </c>
      <c r="B67" s="354" t="s">
        <v>890</v>
      </c>
      <c r="C67" s="370" t="s">
        <v>891</v>
      </c>
      <c r="D67" s="365" t="s">
        <v>2321</v>
      </c>
      <c r="E67" s="365" t="s">
        <v>1190</v>
      </c>
      <c r="F67" s="366" t="s">
        <v>46</v>
      </c>
      <c r="G67" s="356" t="s">
        <v>1191</v>
      </c>
      <c r="H67" s="356" t="s">
        <v>1192</v>
      </c>
      <c r="I67" s="388">
        <v>110914</v>
      </c>
      <c r="J67" s="388">
        <f>-K1627/0.0833333333333333</f>
        <v>0</v>
      </c>
      <c r="K67" s="388"/>
      <c r="L67" s="367">
        <v>42536</v>
      </c>
      <c r="M67" s="367">
        <v>42552</v>
      </c>
      <c r="N67" s="367">
        <v>42916</v>
      </c>
      <c r="O67" s="389">
        <f t="shared" si="0"/>
        <v>2017</v>
      </c>
      <c r="P67" s="374">
        <f t="shared" si="1"/>
        <v>6</v>
      </c>
      <c r="Q67" s="390" t="str">
        <f t="shared" si="4"/>
        <v>201706</v>
      </c>
      <c r="R67" s="354" t="s">
        <v>1193</v>
      </c>
      <c r="S67" s="391">
        <v>0</v>
      </c>
      <c r="T67" s="391">
        <v>0</v>
      </c>
      <c r="U67" s="355"/>
      <c r="V67" s="349"/>
      <c r="W67" s="348"/>
      <c r="X67" s="421"/>
      <c r="Y6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" s="421"/>
      <c r="AA67" s="348"/>
      <c r="AB67" s="348"/>
      <c r="AC67" s="348"/>
      <c r="AD67" s="348"/>
      <c r="AE67" s="348"/>
      <c r="AF67" s="348"/>
      <c r="AG67" s="348"/>
      <c r="AH67" s="348"/>
      <c r="AI67" s="348"/>
      <c r="AJ67" s="348"/>
      <c r="AK67" s="348"/>
      <c r="AL67" s="348"/>
      <c r="AM67" s="348"/>
      <c r="AN67" s="348"/>
      <c r="AO67" s="348"/>
      <c r="AP67" s="348"/>
      <c r="AQ67" s="348"/>
    </row>
    <row r="68" spans="1:43" s="231" customFormat="1" ht="43.5" customHeight="1">
      <c r="A68" s="250" t="s">
        <v>89</v>
      </c>
      <c r="B68" s="354" t="s">
        <v>890</v>
      </c>
      <c r="C68" s="354"/>
      <c r="D68" s="365" t="s">
        <v>2322</v>
      </c>
      <c r="E68" s="247" t="s">
        <v>391</v>
      </c>
      <c r="F68" s="248" t="s">
        <v>46</v>
      </c>
      <c r="G68" s="249" t="s">
        <v>249</v>
      </c>
      <c r="H68" s="249" t="s">
        <v>250</v>
      </c>
      <c r="I68" s="286">
        <v>250976.36</v>
      </c>
      <c r="J68" s="286">
        <f>-K1636/0.0833333333333333</f>
        <v>0</v>
      </c>
      <c r="K68" s="286"/>
      <c r="L68" s="282">
        <v>42529</v>
      </c>
      <c r="M68" s="282">
        <v>42552</v>
      </c>
      <c r="N68" s="282">
        <v>42916</v>
      </c>
      <c r="O68" s="327">
        <f aca="true" t="shared" si="5" ref="O68:O131">YEAR(N68)</f>
        <v>2017</v>
      </c>
      <c r="P68" s="323">
        <f aca="true" t="shared" si="6" ref="P68:P131">MONTH(N68)</f>
        <v>6</v>
      </c>
      <c r="Q68" s="328" t="str">
        <f t="shared" si="4"/>
        <v>201706</v>
      </c>
      <c r="R68" s="354" t="s">
        <v>1193</v>
      </c>
      <c r="S68" s="268">
        <v>0</v>
      </c>
      <c r="T68" s="268">
        <v>0</v>
      </c>
      <c r="U68" s="356"/>
      <c r="V68" s="346"/>
      <c r="W68" s="345"/>
      <c r="X68" s="346"/>
      <c r="Y68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8"/>
      <c r="AK68" s="348"/>
      <c r="AL68" s="348"/>
      <c r="AM68" s="348"/>
      <c r="AN68" s="348"/>
      <c r="AO68" s="348"/>
      <c r="AP68" s="348"/>
      <c r="AQ68" s="348"/>
    </row>
    <row r="69" spans="1:100" s="231" customFormat="1" ht="43.5" customHeight="1">
      <c r="A69" s="235" t="s">
        <v>89</v>
      </c>
      <c r="B69" s="354" t="s">
        <v>890</v>
      </c>
      <c r="C69" s="354" t="s">
        <v>891</v>
      </c>
      <c r="D69" s="244"/>
      <c r="E69" s="358" t="s">
        <v>2325</v>
      </c>
      <c r="F69" s="245" t="s">
        <v>740</v>
      </c>
      <c r="G69" s="251" t="s">
        <v>741</v>
      </c>
      <c r="H69" s="251" t="s">
        <v>742</v>
      </c>
      <c r="I69" s="285">
        <v>23183000</v>
      </c>
      <c r="J69" s="285">
        <f>-K1632/0.0833333333333333</f>
        <v>0</v>
      </c>
      <c r="K69" s="285"/>
      <c r="L69" s="280">
        <v>42529</v>
      </c>
      <c r="M69" s="280">
        <v>42552</v>
      </c>
      <c r="N69" s="281">
        <v>42916</v>
      </c>
      <c r="O69" s="323">
        <f t="shared" si="5"/>
        <v>2017</v>
      </c>
      <c r="P69" s="323">
        <f t="shared" si="6"/>
        <v>6</v>
      </c>
      <c r="Q69" s="324" t="str">
        <f t="shared" si="4"/>
        <v>201706</v>
      </c>
      <c r="R69" s="354">
        <v>0</v>
      </c>
      <c r="S69" s="267">
        <v>0.27</v>
      </c>
      <c r="T69" s="267">
        <v>0</v>
      </c>
      <c r="U69" s="262"/>
      <c r="V69" s="346"/>
      <c r="W69" s="345"/>
      <c r="X69" s="346"/>
      <c r="Y69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" s="421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</row>
    <row r="70" spans="1:100" s="231" customFormat="1" ht="43.5" customHeight="1">
      <c r="A70" s="235" t="s">
        <v>89</v>
      </c>
      <c r="B70" s="354" t="s">
        <v>890</v>
      </c>
      <c r="C70" s="354" t="s">
        <v>891</v>
      </c>
      <c r="D70" s="365" t="s">
        <v>2342</v>
      </c>
      <c r="E70" s="365" t="s">
        <v>393</v>
      </c>
      <c r="F70" s="248" t="s">
        <v>67</v>
      </c>
      <c r="G70" s="246" t="s">
        <v>68</v>
      </c>
      <c r="H70" s="249" t="s">
        <v>69</v>
      </c>
      <c r="I70" s="292">
        <v>111410</v>
      </c>
      <c r="J70" s="291">
        <f>-K1639/0.0833333333333333</f>
        <v>0</v>
      </c>
      <c r="K70" s="291"/>
      <c r="L70" s="282">
        <v>42186</v>
      </c>
      <c r="M70" s="282">
        <v>42186</v>
      </c>
      <c r="N70" s="282">
        <v>42916</v>
      </c>
      <c r="O70" s="327">
        <f t="shared" si="5"/>
        <v>2017</v>
      </c>
      <c r="P70" s="323">
        <f t="shared" si="6"/>
        <v>6</v>
      </c>
      <c r="Q70" s="328" t="str">
        <f t="shared" si="4"/>
        <v>201706</v>
      </c>
      <c r="R70" s="378">
        <v>0</v>
      </c>
      <c r="S70" s="268">
        <v>0</v>
      </c>
      <c r="T70" s="268">
        <v>0</v>
      </c>
      <c r="U70" s="262"/>
      <c r="V70" s="428"/>
      <c r="W70" s="345"/>
      <c r="X70" s="347"/>
      <c r="Y70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" s="348"/>
      <c r="AA70" s="348"/>
      <c r="AB70" s="348"/>
      <c r="AC70" s="348"/>
      <c r="AD70" s="348"/>
      <c r="AE70" s="348"/>
      <c r="AF70" s="348"/>
      <c r="AG70" s="348"/>
      <c r="AH70" s="348"/>
      <c r="AI70" s="348"/>
      <c r="AJ70" s="348"/>
      <c r="AK70" s="348"/>
      <c r="AL70" s="348"/>
      <c r="AM70" s="348"/>
      <c r="AN70" s="348"/>
      <c r="AO70" s="348"/>
      <c r="AP70" s="348"/>
      <c r="AQ70" s="348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</row>
    <row r="71" spans="1:100" s="231" customFormat="1" ht="43.5" customHeight="1">
      <c r="A71" s="235" t="s">
        <v>89</v>
      </c>
      <c r="B71" s="354" t="s">
        <v>890</v>
      </c>
      <c r="C71" s="354" t="s">
        <v>891</v>
      </c>
      <c r="D71" s="244" t="s">
        <v>292</v>
      </c>
      <c r="E71" s="259" t="s">
        <v>377</v>
      </c>
      <c r="F71" s="245" t="s">
        <v>34</v>
      </c>
      <c r="G71" s="417" t="s">
        <v>1079</v>
      </c>
      <c r="H71" s="257" t="s">
        <v>291</v>
      </c>
      <c r="I71" s="388" t="s">
        <v>1080</v>
      </c>
      <c r="J71" s="286">
        <f>-K1641/0.0833333333333333</f>
        <v>0</v>
      </c>
      <c r="K71" s="286"/>
      <c r="L71" s="282">
        <v>41066</v>
      </c>
      <c r="M71" s="280">
        <v>41091</v>
      </c>
      <c r="N71" s="282">
        <v>42916</v>
      </c>
      <c r="O71" s="327">
        <f t="shared" si="5"/>
        <v>2017</v>
      </c>
      <c r="P71" s="323">
        <f t="shared" si="6"/>
        <v>6</v>
      </c>
      <c r="Q71" s="328" t="str">
        <f t="shared" si="4"/>
        <v>201706</v>
      </c>
      <c r="R71" s="235">
        <v>0</v>
      </c>
      <c r="S71" s="268">
        <v>0</v>
      </c>
      <c r="T71" s="268">
        <v>0</v>
      </c>
      <c r="U71" s="262"/>
      <c r="V71" s="345"/>
      <c r="W71" s="345"/>
      <c r="X71" s="345"/>
      <c r="Y7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" s="348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</row>
    <row r="72" spans="1:100" s="231" customFormat="1" ht="43.5" customHeight="1">
      <c r="A72" s="354" t="s">
        <v>89</v>
      </c>
      <c r="B72" s="378" t="s">
        <v>890</v>
      </c>
      <c r="C72" s="370" t="s">
        <v>891</v>
      </c>
      <c r="D72" s="358" t="s">
        <v>2354</v>
      </c>
      <c r="E72" s="358" t="s">
        <v>2355</v>
      </c>
      <c r="F72" s="359" t="s">
        <v>46</v>
      </c>
      <c r="G72" s="355" t="s">
        <v>2356</v>
      </c>
      <c r="H72" s="355" t="s">
        <v>2357</v>
      </c>
      <c r="I72" s="371">
        <v>48716</v>
      </c>
      <c r="J72" s="371">
        <f>-K1657/0.0833333333333333</f>
        <v>0</v>
      </c>
      <c r="K72" s="371"/>
      <c r="L72" s="372">
        <v>42445</v>
      </c>
      <c r="M72" s="372">
        <v>42552</v>
      </c>
      <c r="N72" s="373">
        <v>42916</v>
      </c>
      <c r="O72" s="374">
        <f t="shared" si="5"/>
        <v>2017</v>
      </c>
      <c r="P72" s="374">
        <f t="shared" si="6"/>
        <v>6</v>
      </c>
      <c r="Q72" s="375" t="str">
        <f t="shared" si="4"/>
        <v>201706</v>
      </c>
      <c r="R72" s="354">
        <v>0</v>
      </c>
      <c r="S72" s="376">
        <v>0</v>
      </c>
      <c r="T72" s="376">
        <v>0</v>
      </c>
      <c r="U72" s="355" t="s">
        <v>1829</v>
      </c>
      <c r="V72" s="349"/>
      <c r="W72" s="348"/>
      <c r="X72" s="421"/>
      <c r="Y7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" s="421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</row>
    <row r="73" spans="1:100" s="231" customFormat="1" ht="43.5" customHeight="1">
      <c r="A73" s="235" t="s">
        <v>89</v>
      </c>
      <c r="B73" s="354" t="s">
        <v>890</v>
      </c>
      <c r="C73" s="354" t="s">
        <v>891</v>
      </c>
      <c r="D73" s="244" t="s">
        <v>674</v>
      </c>
      <c r="E73" s="244" t="s">
        <v>388</v>
      </c>
      <c r="F73" s="245" t="s">
        <v>34</v>
      </c>
      <c r="G73" s="251" t="s">
        <v>618</v>
      </c>
      <c r="H73" s="251" t="s">
        <v>215</v>
      </c>
      <c r="I73" s="285">
        <v>26700</v>
      </c>
      <c r="J73" s="285">
        <f>-K1637/0.0833333333333333</f>
        <v>0</v>
      </c>
      <c r="K73" s="285"/>
      <c r="L73" s="280">
        <v>41017</v>
      </c>
      <c r="M73" s="280">
        <v>41091</v>
      </c>
      <c r="N73" s="281">
        <v>42916</v>
      </c>
      <c r="O73" s="323">
        <f t="shared" si="5"/>
        <v>2017</v>
      </c>
      <c r="P73" s="323">
        <f t="shared" si="6"/>
        <v>6</v>
      </c>
      <c r="Q73" s="324" t="str">
        <f t="shared" si="4"/>
        <v>201706</v>
      </c>
      <c r="R73" s="235">
        <v>0</v>
      </c>
      <c r="S73" s="267">
        <v>0</v>
      </c>
      <c r="T73" s="267">
        <v>0</v>
      </c>
      <c r="U73" s="262"/>
      <c r="V73" s="346"/>
      <c r="W73" s="345"/>
      <c r="X73" s="346"/>
      <c r="Y73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" s="348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</row>
    <row r="74" spans="1:100" s="231" customFormat="1" ht="43.5" customHeight="1">
      <c r="A74" s="235" t="s">
        <v>89</v>
      </c>
      <c r="B74" s="354" t="s">
        <v>890</v>
      </c>
      <c r="C74" s="354" t="s">
        <v>891</v>
      </c>
      <c r="D74" s="358" t="s">
        <v>2343</v>
      </c>
      <c r="E74" s="244" t="s">
        <v>391</v>
      </c>
      <c r="F74" s="245" t="s">
        <v>736</v>
      </c>
      <c r="G74" s="251" t="s">
        <v>737</v>
      </c>
      <c r="H74" s="251" t="s">
        <v>215</v>
      </c>
      <c r="I74" s="285">
        <v>53040</v>
      </c>
      <c r="J74" s="285">
        <f>-K1638/0.0833333333333333</f>
        <v>0</v>
      </c>
      <c r="K74" s="285"/>
      <c r="L74" s="280">
        <v>41052</v>
      </c>
      <c r="M74" s="280">
        <v>41091</v>
      </c>
      <c r="N74" s="281">
        <v>42916</v>
      </c>
      <c r="O74" s="323">
        <f t="shared" si="5"/>
        <v>2017</v>
      </c>
      <c r="P74" s="323">
        <f t="shared" si="6"/>
        <v>6</v>
      </c>
      <c r="Q74" s="324" t="str">
        <f t="shared" si="4"/>
        <v>201706</v>
      </c>
      <c r="R74" s="235">
        <v>0</v>
      </c>
      <c r="S74" s="267">
        <v>0</v>
      </c>
      <c r="T74" s="267">
        <v>0</v>
      </c>
      <c r="U74" s="262"/>
      <c r="V74" s="346"/>
      <c r="W74" s="345"/>
      <c r="X74" s="346"/>
      <c r="Y74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" s="348"/>
      <c r="AA74" s="349"/>
      <c r="AB74" s="349"/>
      <c r="AC74" s="349"/>
      <c r="AD74" s="349"/>
      <c r="AE74" s="349"/>
      <c r="AF74" s="349"/>
      <c r="AG74" s="349"/>
      <c r="AH74" s="349"/>
      <c r="AI74" s="349"/>
      <c r="AJ74" s="349"/>
      <c r="AK74" s="349"/>
      <c r="AL74" s="349"/>
      <c r="AM74" s="349"/>
      <c r="AN74" s="349"/>
      <c r="AO74" s="349"/>
      <c r="AP74" s="349"/>
      <c r="AQ74" s="349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</row>
    <row r="75" spans="1:100" s="231" customFormat="1" ht="43.5" customHeight="1">
      <c r="A75" s="235" t="s">
        <v>120</v>
      </c>
      <c r="B75" s="354" t="s">
        <v>889</v>
      </c>
      <c r="C75" s="354" t="s">
        <v>891</v>
      </c>
      <c r="D75" s="358" t="s">
        <v>2561</v>
      </c>
      <c r="E75" s="244" t="s">
        <v>384</v>
      </c>
      <c r="F75" s="359" t="s">
        <v>2560</v>
      </c>
      <c r="G75" s="251" t="s">
        <v>678</v>
      </c>
      <c r="H75" s="362" t="s">
        <v>414</v>
      </c>
      <c r="I75" s="285">
        <v>90963</v>
      </c>
      <c r="J75" s="285">
        <f>-K1647/0.0833333333333333</f>
        <v>0</v>
      </c>
      <c r="K75" s="285"/>
      <c r="L75" s="372" t="s">
        <v>326</v>
      </c>
      <c r="M75" s="280">
        <v>42552</v>
      </c>
      <c r="N75" s="281">
        <v>42916</v>
      </c>
      <c r="O75" s="323">
        <f t="shared" si="5"/>
        <v>2017</v>
      </c>
      <c r="P75" s="323">
        <f t="shared" si="6"/>
        <v>6</v>
      </c>
      <c r="Q75" s="281" t="str">
        <f t="shared" si="4"/>
        <v>201706</v>
      </c>
      <c r="R75" s="354" t="s">
        <v>36</v>
      </c>
      <c r="S75" s="267">
        <v>0</v>
      </c>
      <c r="T75" s="267">
        <v>0</v>
      </c>
      <c r="U75" s="355"/>
      <c r="V75" s="414"/>
      <c r="W75" s="415"/>
      <c r="X75" s="414"/>
      <c r="Y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" s="348"/>
      <c r="AA75" s="349"/>
      <c r="AB75" s="349"/>
      <c r="AC75" s="349"/>
      <c r="AD75" s="349"/>
      <c r="AE75" s="349"/>
      <c r="AF75" s="349"/>
      <c r="AG75" s="349"/>
      <c r="AH75" s="349"/>
      <c r="AI75" s="349"/>
      <c r="AJ75" s="349"/>
      <c r="AK75" s="349"/>
      <c r="AL75" s="349"/>
      <c r="AM75" s="349"/>
      <c r="AN75" s="349"/>
      <c r="AO75" s="349"/>
      <c r="AP75" s="349"/>
      <c r="AQ75" s="349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</row>
    <row r="76" spans="1:100" s="231" customFormat="1" ht="43.5" customHeight="1">
      <c r="A76" s="305" t="s">
        <v>120</v>
      </c>
      <c r="B76" s="369" t="s">
        <v>889</v>
      </c>
      <c r="C76" s="398" t="s">
        <v>891</v>
      </c>
      <c r="D76" s="306" t="s">
        <v>2558</v>
      </c>
      <c r="E76" s="306" t="s">
        <v>1963</v>
      </c>
      <c r="F76" s="307" t="s">
        <v>34</v>
      </c>
      <c r="G76" s="308" t="s">
        <v>1964</v>
      </c>
      <c r="H76" s="308" t="s">
        <v>1965</v>
      </c>
      <c r="I76" s="309">
        <v>7200</v>
      </c>
      <c r="J76" s="309">
        <f>-K1662/0.0833333333333333</f>
        <v>0</v>
      </c>
      <c r="K76" s="309"/>
      <c r="L76" s="310" t="s">
        <v>326</v>
      </c>
      <c r="M76" s="310">
        <v>42552</v>
      </c>
      <c r="N76" s="310">
        <v>42916</v>
      </c>
      <c r="O76" s="337">
        <f t="shared" si="5"/>
        <v>2017</v>
      </c>
      <c r="P76" s="336">
        <f t="shared" si="6"/>
        <v>6</v>
      </c>
      <c r="Q76" s="332" t="str">
        <f t="shared" si="4"/>
        <v>201706</v>
      </c>
      <c r="R76" s="311" t="s">
        <v>36</v>
      </c>
      <c r="S76" s="312">
        <v>0</v>
      </c>
      <c r="T76" s="312">
        <v>0</v>
      </c>
      <c r="U76" s="313"/>
      <c r="V76" s="363"/>
      <c r="W76" s="360"/>
      <c r="X76" s="363"/>
      <c r="Y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" s="360"/>
      <c r="AA76" s="360"/>
      <c r="AB76" s="360"/>
      <c r="AC76" s="360"/>
      <c r="AD76" s="360"/>
      <c r="AE76" s="360"/>
      <c r="AF76" s="360"/>
      <c r="AG76" s="360"/>
      <c r="AH76" s="360"/>
      <c r="AI76" s="360"/>
      <c r="AJ76" s="360"/>
      <c r="AK76" s="360"/>
      <c r="AL76" s="360"/>
      <c r="AM76" s="360"/>
      <c r="AN76" s="360"/>
      <c r="AO76" s="360"/>
      <c r="AP76" s="360"/>
      <c r="AQ76" s="360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</row>
    <row r="77" spans="1:100" s="231" customFormat="1" ht="43.5" customHeight="1">
      <c r="A77" s="311" t="s">
        <v>130</v>
      </c>
      <c r="B77" s="369" t="s">
        <v>966</v>
      </c>
      <c r="C77" s="398" t="s">
        <v>891</v>
      </c>
      <c r="D77" s="314" t="s">
        <v>1890</v>
      </c>
      <c r="E77" s="314" t="s">
        <v>400</v>
      </c>
      <c r="F77" s="315" t="s">
        <v>46</v>
      </c>
      <c r="G77" s="313" t="s">
        <v>1891</v>
      </c>
      <c r="H77" s="313" t="s">
        <v>1892</v>
      </c>
      <c r="I77" s="316">
        <v>36756.3</v>
      </c>
      <c r="J77" s="316">
        <f>-K1662/0.0833333333333333</f>
        <v>0</v>
      </c>
      <c r="K77" s="316"/>
      <c r="L77" s="317">
        <v>42564</v>
      </c>
      <c r="M77" s="317">
        <v>42552</v>
      </c>
      <c r="N77" s="318">
        <v>42916</v>
      </c>
      <c r="O77" s="336">
        <f t="shared" si="5"/>
        <v>2017</v>
      </c>
      <c r="P77" s="336">
        <f t="shared" si="6"/>
        <v>6</v>
      </c>
      <c r="Q77" s="326" t="str">
        <f t="shared" si="4"/>
        <v>201706</v>
      </c>
      <c r="R77" s="354" t="s">
        <v>266</v>
      </c>
      <c r="S77" s="319">
        <v>0</v>
      </c>
      <c r="T77" s="319">
        <v>0</v>
      </c>
      <c r="U77" s="356"/>
      <c r="V77" s="360"/>
      <c r="W77" s="360"/>
      <c r="X77" s="360"/>
      <c r="Y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" s="385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0"/>
      <c r="AO77" s="360"/>
      <c r="AP77" s="360"/>
      <c r="AQ77" s="360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</row>
    <row r="78" spans="1:100" s="231" customFormat="1" ht="43.5" customHeight="1">
      <c r="A78" s="311" t="s">
        <v>130</v>
      </c>
      <c r="B78" s="369" t="s">
        <v>966</v>
      </c>
      <c r="C78" s="398" t="s">
        <v>891</v>
      </c>
      <c r="D78" s="314"/>
      <c r="E78" s="306" t="s">
        <v>400</v>
      </c>
      <c r="F78" s="315" t="s">
        <v>1893</v>
      </c>
      <c r="G78" s="313" t="s">
        <v>1894</v>
      </c>
      <c r="H78" s="313" t="s">
        <v>481</v>
      </c>
      <c r="I78" s="309">
        <v>22700</v>
      </c>
      <c r="J78" s="309">
        <f>-K1664/0.0833333333333333</f>
        <v>0</v>
      </c>
      <c r="K78" s="309"/>
      <c r="L78" s="317" t="s">
        <v>326</v>
      </c>
      <c r="M78" s="317" t="s">
        <v>2519</v>
      </c>
      <c r="N78" s="318">
        <v>42916</v>
      </c>
      <c r="O78" s="336">
        <f t="shared" si="5"/>
        <v>2017</v>
      </c>
      <c r="P78" s="336">
        <f t="shared" si="6"/>
        <v>6</v>
      </c>
      <c r="Q78" s="326" t="str">
        <f t="shared" si="4"/>
        <v>201706</v>
      </c>
      <c r="R78" s="311">
        <v>0</v>
      </c>
      <c r="S78" s="312">
        <v>0</v>
      </c>
      <c r="T78" s="312">
        <v>0</v>
      </c>
      <c r="U78" s="355"/>
      <c r="V78" s="363"/>
      <c r="W78" s="360"/>
      <c r="X78" s="363"/>
      <c r="Y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" s="385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3"/>
      <c r="AO78" s="363"/>
      <c r="AP78" s="363"/>
      <c r="AQ78" s="363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</row>
    <row r="79" spans="1:100" s="231" customFormat="1" ht="43.5" customHeight="1">
      <c r="A79" s="354" t="s">
        <v>130</v>
      </c>
      <c r="B79" s="369" t="s">
        <v>966</v>
      </c>
      <c r="C79" s="354" t="s">
        <v>708</v>
      </c>
      <c r="D79" s="244" t="s">
        <v>708</v>
      </c>
      <c r="E79" s="244" t="s">
        <v>400</v>
      </c>
      <c r="F79" s="245" t="s">
        <v>46</v>
      </c>
      <c r="G79" s="251" t="s">
        <v>487</v>
      </c>
      <c r="H79" s="251" t="s">
        <v>488</v>
      </c>
      <c r="I79" s="285">
        <v>350000</v>
      </c>
      <c r="J79" s="285">
        <f>-K1584/0.0833333333333333</f>
        <v>0</v>
      </c>
      <c r="K79" s="285"/>
      <c r="L79" s="280">
        <v>42529</v>
      </c>
      <c r="M79" s="372">
        <v>42552</v>
      </c>
      <c r="N79" s="373">
        <v>42916</v>
      </c>
      <c r="O79" s="323">
        <f t="shared" si="5"/>
        <v>2017</v>
      </c>
      <c r="P79" s="323">
        <f t="shared" si="6"/>
        <v>6</v>
      </c>
      <c r="Q79" s="324" t="str">
        <f t="shared" si="4"/>
        <v>201706</v>
      </c>
      <c r="R79" s="354">
        <v>0</v>
      </c>
      <c r="S79" s="267">
        <v>0</v>
      </c>
      <c r="T79" s="267">
        <v>0</v>
      </c>
      <c r="U79" s="261"/>
      <c r="V79" s="343"/>
      <c r="W79" s="345"/>
      <c r="X79" s="343"/>
      <c r="Y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" s="421"/>
      <c r="AA79" s="348"/>
      <c r="AB79" s="348"/>
      <c r="AC79" s="348"/>
      <c r="AD79" s="348"/>
      <c r="AE79" s="348"/>
      <c r="AF79" s="348"/>
      <c r="AG79" s="348"/>
      <c r="AH79" s="348"/>
      <c r="AI79" s="348"/>
      <c r="AJ79" s="348"/>
      <c r="AK79" s="348"/>
      <c r="AL79" s="348"/>
      <c r="AM79" s="348"/>
      <c r="AN79" s="348"/>
      <c r="AO79" s="348"/>
      <c r="AP79" s="348"/>
      <c r="AQ79" s="348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</row>
    <row r="80" spans="1:43" s="231" customFormat="1" ht="43.5" customHeight="1">
      <c r="A80" s="354" t="s">
        <v>130</v>
      </c>
      <c r="B80" s="369" t="s">
        <v>966</v>
      </c>
      <c r="C80" s="354" t="s">
        <v>891</v>
      </c>
      <c r="D80" s="358" t="s">
        <v>2368</v>
      </c>
      <c r="E80" s="244" t="s">
        <v>400</v>
      </c>
      <c r="F80" s="245" t="s">
        <v>46</v>
      </c>
      <c r="G80" s="362" t="s">
        <v>2369</v>
      </c>
      <c r="H80" s="251" t="s">
        <v>489</v>
      </c>
      <c r="I80" s="285">
        <v>112500</v>
      </c>
      <c r="J80" s="285">
        <f>-K1586/0.0833333333333333</f>
        <v>0</v>
      </c>
      <c r="K80" s="285"/>
      <c r="L80" s="280">
        <v>42487</v>
      </c>
      <c r="M80" s="280">
        <v>42552</v>
      </c>
      <c r="N80" s="281">
        <v>42916</v>
      </c>
      <c r="O80" s="323">
        <f t="shared" si="5"/>
        <v>2017</v>
      </c>
      <c r="P80" s="323">
        <f t="shared" si="6"/>
        <v>6</v>
      </c>
      <c r="Q80" s="324" t="str">
        <f t="shared" si="4"/>
        <v>201706</v>
      </c>
      <c r="R80" s="354">
        <v>0</v>
      </c>
      <c r="S80" s="267">
        <v>0</v>
      </c>
      <c r="T80" s="267">
        <v>0</v>
      </c>
      <c r="U80" s="355"/>
      <c r="V80" s="343"/>
      <c r="W80" s="345"/>
      <c r="X80" s="343" t="s">
        <v>882</v>
      </c>
      <c r="Y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0" s="421"/>
      <c r="AA80" s="421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</row>
    <row r="81" spans="1:43" s="231" customFormat="1" ht="43.5" customHeight="1">
      <c r="A81" s="354" t="s">
        <v>272</v>
      </c>
      <c r="B81" s="369" t="s">
        <v>889</v>
      </c>
      <c r="C81" s="354" t="s">
        <v>891</v>
      </c>
      <c r="D81" s="358" t="s">
        <v>2411</v>
      </c>
      <c r="E81" s="259" t="s">
        <v>381</v>
      </c>
      <c r="F81" s="359" t="s">
        <v>1089</v>
      </c>
      <c r="G81" s="417" t="s">
        <v>2617</v>
      </c>
      <c r="H81" s="417" t="s">
        <v>1090</v>
      </c>
      <c r="I81" s="286">
        <v>1500000</v>
      </c>
      <c r="J81" s="286">
        <f>-K1545/0.0833333333333333</f>
        <v>0</v>
      </c>
      <c r="K81" s="286"/>
      <c r="L81" s="282">
        <v>42578</v>
      </c>
      <c r="M81" s="282">
        <v>42552</v>
      </c>
      <c r="N81" s="282">
        <v>42916</v>
      </c>
      <c r="O81" s="327">
        <f t="shared" si="5"/>
        <v>2017</v>
      </c>
      <c r="P81" s="323">
        <f t="shared" si="6"/>
        <v>6</v>
      </c>
      <c r="Q81" s="328" t="str">
        <f t="shared" si="4"/>
        <v>201706</v>
      </c>
      <c r="R81" s="354" t="s">
        <v>266</v>
      </c>
      <c r="S81" s="268">
        <v>0</v>
      </c>
      <c r="T81" s="268">
        <v>0</v>
      </c>
      <c r="U81" s="262"/>
      <c r="V81" s="345"/>
      <c r="W81" s="345"/>
      <c r="X81" s="345"/>
      <c r="Y81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" s="421"/>
      <c r="AA81" s="348"/>
      <c r="AB81" s="348"/>
      <c r="AC81" s="348"/>
      <c r="AD81" s="348"/>
      <c r="AE81" s="348"/>
      <c r="AF81" s="348"/>
      <c r="AG81" s="348"/>
      <c r="AH81" s="348"/>
      <c r="AI81" s="348"/>
      <c r="AJ81" s="348"/>
      <c r="AK81" s="348"/>
      <c r="AL81" s="348"/>
      <c r="AM81" s="348"/>
      <c r="AN81" s="348"/>
      <c r="AO81" s="348"/>
      <c r="AP81" s="348"/>
      <c r="AQ81" s="348"/>
    </row>
    <row r="82" spans="1:43" s="231" customFormat="1" ht="43.5" customHeight="1">
      <c r="A82" s="354" t="s">
        <v>143</v>
      </c>
      <c r="B82" s="354" t="s">
        <v>890</v>
      </c>
      <c r="C82" s="354" t="s">
        <v>891</v>
      </c>
      <c r="D82" s="358" t="s">
        <v>2324</v>
      </c>
      <c r="E82" s="244" t="s">
        <v>377</v>
      </c>
      <c r="F82" s="359" t="s">
        <v>1070</v>
      </c>
      <c r="G82" s="362" t="s">
        <v>1101</v>
      </c>
      <c r="H82" s="251" t="s">
        <v>410</v>
      </c>
      <c r="I82" s="285">
        <v>806074</v>
      </c>
      <c r="J82" s="285">
        <f>-K1628/0.0833333333333333</f>
        <v>0</v>
      </c>
      <c r="K82" s="285"/>
      <c r="L82" s="280">
        <v>42536</v>
      </c>
      <c r="M82" s="280">
        <v>42552</v>
      </c>
      <c r="N82" s="281">
        <v>42916</v>
      </c>
      <c r="O82" s="323">
        <f t="shared" si="5"/>
        <v>2017</v>
      </c>
      <c r="P82" s="323">
        <f t="shared" si="6"/>
        <v>6</v>
      </c>
      <c r="Q82" s="324" t="str">
        <f t="shared" si="4"/>
        <v>201706</v>
      </c>
      <c r="R82" s="354" t="s">
        <v>266</v>
      </c>
      <c r="S82" s="267">
        <v>0</v>
      </c>
      <c r="T82" s="267">
        <v>0</v>
      </c>
      <c r="U82" s="262"/>
      <c r="V82" s="343"/>
      <c r="W82" s="345"/>
      <c r="X82" s="343"/>
      <c r="Y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" s="421"/>
      <c r="AA82" s="349"/>
      <c r="AB82" s="349"/>
      <c r="AC82" s="349"/>
      <c r="AD82" s="349"/>
      <c r="AE82" s="349"/>
      <c r="AF82" s="349"/>
      <c r="AG82" s="349"/>
      <c r="AH82" s="349"/>
      <c r="AI82" s="349"/>
      <c r="AJ82" s="349"/>
      <c r="AK82" s="349"/>
      <c r="AL82" s="349"/>
      <c r="AM82" s="349"/>
      <c r="AN82" s="349"/>
      <c r="AO82" s="349"/>
      <c r="AP82" s="349"/>
      <c r="AQ82" s="349"/>
    </row>
    <row r="83" spans="1:43" s="231" customFormat="1" ht="43.5" customHeight="1">
      <c r="A83" s="305" t="s">
        <v>143</v>
      </c>
      <c r="B83" s="369" t="s">
        <v>890</v>
      </c>
      <c r="C83" s="398" t="s">
        <v>891</v>
      </c>
      <c r="D83" s="306" t="s">
        <v>54</v>
      </c>
      <c r="E83" s="306" t="s">
        <v>378</v>
      </c>
      <c r="F83" s="307" t="s">
        <v>2847</v>
      </c>
      <c r="G83" s="308" t="s">
        <v>452</v>
      </c>
      <c r="H83" s="308" t="s">
        <v>236</v>
      </c>
      <c r="I83" s="309">
        <v>800000</v>
      </c>
      <c r="J83" s="309">
        <f>-K2207/0.0833333333333333</f>
        <v>0</v>
      </c>
      <c r="K83" s="309"/>
      <c r="L83" s="310">
        <v>42676</v>
      </c>
      <c r="M83" s="310">
        <v>42673</v>
      </c>
      <c r="N83" s="310">
        <v>42916</v>
      </c>
      <c r="O83" s="337">
        <f t="shared" si="5"/>
        <v>2017</v>
      </c>
      <c r="P83" s="336">
        <f t="shared" si="6"/>
        <v>6</v>
      </c>
      <c r="Q83" s="332" t="str">
        <f t="shared" si="4"/>
        <v>201706</v>
      </c>
      <c r="R83" s="311" t="s">
        <v>36</v>
      </c>
      <c r="S83" s="312">
        <v>0</v>
      </c>
      <c r="T83" s="312">
        <v>0</v>
      </c>
      <c r="U83" s="308"/>
      <c r="V83" s="363"/>
      <c r="W83" s="360"/>
      <c r="X83" s="360"/>
      <c r="Y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" s="421"/>
      <c r="AA83" s="421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</row>
    <row r="84" spans="1:43" s="231" customFormat="1" ht="43.5" customHeight="1">
      <c r="A84" s="311" t="s">
        <v>143</v>
      </c>
      <c r="B84" s="369" t="s">
        <v>890</v>
      </c>
      <c r="C84" s="398" t="s">
        <v>891</v>
      </c>
      <c r="D84" s="314" t="s">
        <v>2509</v>
      </c>
      <c r="E84" s="314" t="s">
        <v>403</v>
      </c>
      <c r="F84" s="315" t="s">
        <v>34</v>
      </c>
      <c r="G84" s="313" t="s">
        <v>2053</v>
      </c>
      <c r="H84" s="313" t="s">
        <v>2508</v>
      </c>
      <c r="I84" s="316">
        <v>80356</v>
      </c>
      <c r="J84" s="316">
        <f>-K1685/0.0833333333333333</f>
        <v>0</v>
      </c>
      <c r="K84" s="316"/>
      <c r="L84" s="317">
        <v>42536</v>
      </c>
      <c r="M84" s="317">
        <v>42552</v>
      </c>
      <c r="N84" s="318">
        <v>42916</v>
      </c>
      <c r="O84" s="336">
        <f t="shared" si="5"/>
        <v>2017</v>
      </c>
      <c r="P84" s="336">
        <f t="shared" si="6"/>
        <v>6</v>
      </c>
      <c r="Q84" s="326" t="str">
        <f t="shared" si="4"/>
        <v>201706</v>
      </c>
      <c r="R84" s="311" t="s">
        <v>266</v>
      </c>
      <c r="S84" s="319">
        <v>0</v>
      </c>
      <c r="T84" s="319">
        <v>0</v>
      </c>
      <c r="U84" s="313"/>
      <c r="V84" s="363"/>
      <c r="W84" s="360"/>
      <c r="X84" s="363"/>
      <c r="Y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" s="385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0"/>
      <c r="AN84" s="360"/>
      <c r="AO84" s="360"/>
      <c r="AP84" s="360"/>
      <c r="AQ84" s="360"/>
    </row>
    <row r="85" spans="1:43" s="231" customFormat="1" ht="43.5" customHeight="1">
      <c r="A85" s="311" t="s">
        <v>143</v>
      </c>
      <c r="B85" s="369" t="s">
        <v>890</v>
      </c>
      <c r="C85" s="398" t="s">
        <v>891</v>
      </c>
      <c r="D85" s="314" t="s">
        <v>1833</v>
      </c>
      <c r="E85" s="314" t="s">
        <v>377</v>
      </c>
      <c r="F85" s="315" t="s">
        <v>1832</v>
      </c>
      <c r="G85" s="313" t="s">
        <v>446</v>
      </c>
      <c r="H85" s="313" t="s">
        <v>194</v>
      </c>
      <c r="I85" s="316">
        <v>300000</v>
      </c>
      <c r="J85" s="316">
        <f>-K2223/0.0833333333333333</f>
        <v>0</v>
      </c>
      <c r="K85" s="316"/>
      <c r="L85" s="317">
        <v>42529</v>
      </c>
      <c r="M85" s="317">
        <v>42552</v>
      </c>
      <c r="N85" s="317">
        <v>42916</v>
      </c>
      <c r="O85" s="338">
        <f t="shared" si="5"/>
        <v>2017</v>
      </c>
      <c r="P85" s="336">
        <f t="shared" si="6"/>
        <v>6</v>
      </c>
      <c r="Q85" s="333" t="str">
        <f t="shared" si="4"/>
        <v>201706</v>
      </c>
      <c r="R85" s="311" t="s">
        <v>36</v>
      </c>
      <c r="S85" s="319">
        <v>0</v>
      </c>
      <c r="T85" s="319">
        <v>0</v>
      </c>
      <c r="U85" s="262"/>
      <c r="V85" s="360"/>
      <c r="W85" s="360"/>
      <c r="X85" s="360"/>
      <c r="Y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" s="421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</row>
    <row r="86" spans="1:43" s="231" customFormat="1" ht="43.5" customHeight="1">
      <c r="A86" s="305" t="s">
        <v>143</v>
      </c>
      <c r="B86" s="369" t="s">
        <v>890</v>
      </c>
      <c r="C86" s="398" t="s">
        <v>891</v>
      </c>
      <c r="D86" s="306" t="s">
        <v>2548</v>
      </c>
      <c r="E86" s="306" t="s">
        <v>378</v>
      </c>
      <c r="F86" s="307" t="s">
        <v>1213</v>
      </c>
      <c r="G86" s="308" t="s">
        <v>1214</v>
      </c>
      <c r="H86" s="308" t="s">
        <v>1198</v>
      </c>
      <c r="I86" s="309">
        <v>142827</v>
      </c>
      <c r="J86" s="309">
        <f>-K1627/0.0833333333333333</f>
        <v>0</v>
      </c>
      <c r="K86" s="309"/>
      <c r="L86" s="310">
        <v>42529</v>
      </c>
      <c r="M86" s="310">
        <v>42552</v>
      </c>
      <c r="N86" s="310">
        <v>42916</v>
      </c>
      <c r="O86" s="337">
        <f t="shared" si="5"/>
        <v>2017</v>
      </c>
      <c r="P86" s="336">
        <f t="shared" si="6"/>
        <v>6</v>
      </c>
      <c r="Q86" s="332" t="str">
        <f t="shared" si="4"/>
        <v>201706</v>
      </c>
      <c r="R86" s="354">
        <v>0</v>
      </c>
      <c r="S86" s="312">
        <v>0</v>
      </c>
      <c r="T86" s="312">
        <v>0</v>
      </c>
      <c r="U86" s="262"/>
      <c r="V86" s="363"/>
      <c r="W86" s="360"/>
      <c r="X86" s="363"/>
      <c r="Y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" s="348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</row>
    <row r="87" spans="1:43" s="231" customFormat="1" ht="43.5" customHeight="1">
      <c r="A87" s="354" t="s">
        <v>11</v>
      </c>
      <c r="B87" s="369" t="s">
        <v>966</v>
      </c>
      <c r="C87" s="370" t="s">
        <v>891</v>
      </c>
      <c r="D87" s="358" t="s">
        <v>3276</v>
      </c>
      <c r="E87" s="358" t="s">
        <v>379</v>
      </c>
      <c r="F87" s="359" t="s">
        <v>46</v>
      </c>
      <c r="G87" s="355" t="s">
        <v>1703</v>
      </c>
      <c r="H87" s="355" t="s">
        <v>1121</v>
      </c>
      <c r="I87" s="371">
        <v>95133.89</v>
      </c>
      <c r="J87" s="371">
        <f>-K1630/0.0833333333333333</f>
        <v>0</v>
      </c>
      <c r="K87" s="371"/>
      <c r="L87" s="372">
        <v>42550</v>
      </c>
      <c r="M87" s="372">
        <v>42552</v>
      </c>
      <c r="N87" s="373">
        <v>42916</v>
      </c>
      <c r="O87" s="374">
        <f t="shared" si="5"/>
        <v>2017</v>
      </c>
      <c r="P87" s="374">
        <f t="shared" si="6"/>
        <v>6</v>
      </c>
      <c r="Q87" s="375" t="str">
        <f t="shared" si="4"/>
        <v>201706</v>
      </c>
      <c r="R87" s="354">
        <v>0</v>
      </c>
      <c r="S87" s="376">
        <v>0</v>
      </c>
      <c r="T87" s="376">
        <v>0</v>
      </c>
      <c r="U87" s="355"/>
      <c r="V87" s="349"/>
      <c r="W87" s="348"/>
      <c r="X87" s="349"/>
      <c r="Y8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" s="421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</row>
    <row r="88" spans="1:43" s="231" customFormat="1" ht="43.5" customHeight="1">
      <c r="A88" s="235" t="s">
        <v>11</v>
      </c>
      <c r="B88" s="235" t="s">
        <v>966</v>
      </c>
      <c r="C88" s="354" t="s">
        <v>891</v>
      </c>
      <c r="D88" s="244" t="s">
        <v>585</v>
      </c>
      <c r="E88" s="244" t="s">
        <v>377</v>
      </c>
      <c r="F88" s="245" t="s">
        <v>583</v>
      </c>
      <c r="G88" s="246" t="s">
        <v>107</v>
      </c>
      <c r="H88" s="246" t="s">
        <v>197</v>
      </c>
      <c r="I88" s="285">
        <v>13700000</v>
      </c>
      <c r="J88" s="285">
        <f>-K1567/0.0833333333333333</f>
        <v>0</v>
      </c>
      <c r="K88" s="285"/>
      <c r="L88" s="280">
        <v>42795</v>
      </c>
      <c r="M88" s="280">
        <v>42795</v>
      </c>
      <c r="N88" s="280">
        <v>42916</v>
      </c>
      <c r="O88" s="329">
        <f t="shared" si="5"/>
        <v>2017</v>
      </c>
      <c r="P88" s="323">
        <f t="shared" si="6"/>
        <v>6</v>
      </c>
      <c r="Q88" s="330" t="str">
        <f t="shared" si="4"/>
        <v>201706</v>
      </c>
      <c r="R88" s="235">
        <v>0</v>
      </c>
      <c r="S88" s="267">
        <v>0.05</v>
      </c>
      <c r="T88" s="267">
        <v>0</v>
      </c>
      <c r="U88" s="355"/>
      <c r="V88" s="345"/>
      <c r="W88" s="345"/>
      <c r="X88" s="345"/>
      <c r="Y8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" s="421"/>
      <c r="AA88" s="348"/>
      <c r="AB88" s="348"/>
      <c r="AC88" s="348"/>
      <c r="AD88" s="348"/>
      <c r="AE88" s="348"/>
      <c r="AF88" s="348"/>
      <c r="AG88" s="348"/>
      <c r="AH88" s="348"/>
      <c r="AI88" s="348"/>
      <c r="AJ88" s="348"/>
      <c r="AK88" s="348"/>
      <c r="AL88" s="348"/>
      <c r="AM88" s="348"/>
      <c r="AN88" s="348"/>
      <c r="AO88" s="348"/>
      <c r="AP88" s="348"/>
      <c r="AQ88" s="348"/>
    </row>
    <row r="89" spans="1:43" s="231" customFormat="1" ht="43.5" customHeight="1">
      <c r="A89" s="235" t="s">
        <v>11</v>
      </c>
      <c r="B89" s="235" t="s">
        <v>966</v>
      </c>
      <c r="C89" s="354" t="s">
        <v>891</v>
      </c>
      <c r="D89" s="244" t="s">
        <v>54</v>
      </c>
      <c r="E89" s="244" t="s">
        <v>377</v>
      </c>
      <c r="F89" s="245" t="s">
        <v>780</v>
      </c>
      <c r="G89" s="246" t="s">
        <v>206</v>
      </c>
      <c r="H89" s="355" t="s">
        <v>3123</v>
      </c>
      <c r="I89" s="285">
        <v>2280000</v>
      </c>
      <c r="J89" s="285">
        <f>-K1570/0.0833333333333333</f>
        <v>0</v>
      </c>
      <c r="K89" s="285"/>
      <c r="L89" s="280">
        <v>42767</v>
      </c>
      <c r="M89" s="280">
        <v>41129</v>
      </c>
      <c r="N89" s="280">
        <v>42916</v>
      </c>
      <c r="O89" s="329">
        <f t="shared" si="5"/>
        <v>2017</v>
      </c>
      <c r="P89" s="323">
        <f t="shared" si="6"/>
        <v>6</v>
      </c>
      <c r="Q89" s="330" t="str">
        <f t="shared" si="4"/>
        <v>201706</v>
      </c>
      <c r="R89" s="235">
        <v>0</v>
      </c>
      <c r="S89" s="267">
        <v>0</v>
      </c>
      <c r="T89" s="267">
        <v>0</v>
      </c>
      <c r="U89" s="356" t="s">
        <v>3278</v>
      </c>
      <c r="V89" s="345"/>
      <c r="W89" s="345"/>
      <c r="X89" s="345"/>
      <c r="Y89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" s="348"/>
      <c r="AA89" s="348"/>
      <c r="AB89" s="348"/>
      <c r="AC89" s="348"/>
      <c r="AD89" s="348"/>
      <c r="AE89" s="348"/>
      <c r="AF89" s="348"/>
      <c r="AG89" s="348"/>
      <c r="AH89" s="348"/>
      <c r="AI89" s="348"/>
      <c r="AJ89" s="348"/>
      <c r="AK89" s="348"/>
      <c r="AL89" s="348"/>
      <c r="AM89" s="348"/>
      <c r="AN89" s="348"/>
      <c r="AO89" s="348"/>
      <c r="AP89" s="348"/>
      <c r="AQ89" s="348"/>
    </row>
    <row r="90" spans="1:43" s="231" customFormat="1" ht="43.5" customHeight="1">
      <c r="A90" s="379" t="s">
        <v>11</v>
      </c>
      <c r="B90" s="382" t="s">
        <v>966</v>
      </c>
      <c r="C90" s="398" t="s">
        <v>891</v>
      </c>
      <c r="D90" s="306" t="s">
        <v>2302</v>
      </c>
      <c r="E90" s="306" t="s">
        <v>378</v>
      </c>
      <c r="F90" s="307" t="s">
        <v>1093</v>
      </c>
      <c r="G90" s="308" t="s">
        <v>1094</v>
      </c>
      <c r="H90" s="308" t="s">
        <v>1095</v>
      </c>
      <c r="I90" s="309" t="s">
        <v>212</v>
      </c>
      <c r="J90" s="309">
        <f>-K1637/0.0833333333333333</f>
        <v>0</v>
      </c>
      <c r="K90" s="309"/>
      <c r="L90" s="310">
        <v>42459</v>
      </c>
      <c r="M90" s="310">
        <v>42552</v>
      </c>
      <c r="N90" s="310">
        <v>42916</v>
      </c>
      <c r="O90" s="337">
        <f t="shared" si="5"/>
        <v>2017</v>
      </c>
      <c r="P90" s="336">
        <f t="shared" si="6"/>
        <v>6</v>
      </c>
      <c r="Q90" s="332" t="str">
        <f t="shared" si="4"/>
        <v>201706</v>
      </c>
      <c r="R90" s="311" t="s">
        <v>266</v>
      </c>
      <c r="S90" s="312">
        <v>0</v>
      </c>
      <c r="T90" s="312">
        <v>0</v>
      </c>
      <c r="U90" s="313"/>
      <c r="V90" s="363"/>
      <c r="W90" s="360"/>
      <c r="X90" s="363"/>
      <c r="Y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" s="421"/>
      <c r="AA90" s="348"/>
      <c r="AB90" s="348"/>
      <c r="AC90" s="348"/>
      <c r="AD90" s="348"/>
      <c r="AE90" s="348"/>
      <c r="AF90" s="348"/>
      <c r="AG90" s="348"/>
      <c r="AH90" s="348"/>
      <c r="AI90" s="348"/>
      <c r="AJ90" s="348"/>
      <c r="AK90" s="348"/>
      <c r="AL90" s="348"/>
      <c r="AM90" s="348"/>
      <c r="AN90" s="348"/>
      <c r="AO90" s="348"/>
      <c r="AP90" s="348"/>
      <c r="AQ90" s="348"/>
    </row>
    <row r="91" spans="1:43" s="231" customFormat="1" ht="43.5" customHeight="1">
      <c r="A91" s="311" t="s">
        <v>143</v>
      </c>
      <c r="B91" s="369" t="s">
        <v>890</v>
      </c>
      <c r="C91" s="370" t="s">
        <v>891</v>
      </c>
      <c r="D91" s="358" t="s">
        <v>1854</v>
      </c>
      <c r="E91" s="306" t="s">
        <v>411</v>
      </c>
      <c r="F91" s="307" t="s">
        <v>1091</v>
      </c>
      <c r="G91" s="308" t="s">
        <v>1092</v>
      </c>
      <c r="H91" s="308" t="s">
        <v>614</v>
      </c>
      <c r="I91" s="309">
        <v>1049000</v>
      </c>
      <c r="J91" s="309">
        <f>-K2227/0.0833333333333333</f>
        <v>0</v>
      </c>
      <c r="K91" s="309"/>
      <c r="L91" s="317">
        <v>42389</v>
      </c>
      <c r="M91" s="317">
        <v>42188</v>
      </c>
      <c r="N91" s="310">
        <v>42918</v>
      </c>
      <c r="O91" s="337">
        <f t="shared" si="5"/>
        <v>2017</v>
      </c>
      <c r="P91" s="336">
        <f t="shared" si="6"/>
        <v>7</v>
      </c>
      <c r="Q91" s="332" t="str">
        <f t="shared" si="4"/>
        <v>201707</v>
      </c>
      <c r="R91" s="311">
        <v>0</v>
      </c>
      <c r="S91" s="312">
        <v>0</v>
      </c>
      <c r="T91" s="312">
        <v>0</v>
      </c>
      <c r="U91" s="262"/>
      <c r="V91" s="360"/>
      <c r="W91" s="360"/>
      <c r="X91" s="360"/>
      <c r="Y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" s="421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</row>
    <row r="92" spans="1:43" s="231" customFormat="1" ht="43.5" customHeight="1">
      <c r="A92" s="311" t="s">
        <v>2048</v>
      </c>
      <c r="B92" s="369" t="s">
        <v>889</v>
      </c>
      <c r="C92" s="370" t="s">
        <v>891</v>
      </c>
      <c r="D92" s="358" t="s">
        <v>2956</v>
      </c>
      <c r="E92" s="314" t="s">
        <v>381</v>
      </c>
      <c r="F92" s="307" t="s">
        <v>1419</v>
      </c>
      <c r="G92" s="313" t="s">
        <v>1420</v>
      </c>
      <c r="H92" s="313" t="s">
        <v>63</v>
      </c>
      <c r="I92" s="316">
        <v>500000</v>
      </c>
      <c r="J92" s="316">
        <f>-K2317/0.0833333333333333</f>
        <v>0</v>
      </c>
      <c r="K92" s="316"/>
      <c r="L92" s="317">
        <v>41850</v>
      </c>
      <c r="M92" s="317">
        <v>41852</v>
      </c>
      <c r="N92" s="318">
        <v>42919</v>
      </c>
      <c r="O92" s="336">
        <f t="shared" si="5"/>
        <v>2017</v>
      </c>
      <c r="P92" s="336">
        <f t="shared" si="6"/>
        <v>7</v>
      </c>
      <c r="Q92" s="326" t="str">
        <f t="shared" si="4"/>
        <v>201707</v>
      </c>
      <c r="R92" s="311" t="s">
        <v>44</v>
      </c>
      <c r="S92" s="319">
        <v>0</v>
      </c>
      <c r="T92" s="319">
        <v>0</v>
      </c>
      <c r="U92" s="355"/>
      <c r="V92" s="363"/>
      <c r="W92" s="360"/>
      <c r="X92" s="363"/>
      <c r="Y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" s="348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</row>
    <row r="93" spans="1:43" s="231" customFormat="1" ht="43.5" customHeight="1">
      <c r="A93" s="311" t="s">
        <v>1776</v>
      </c>
      <c r="B93" s="354" t="s">
        <v>884</v>
      </c>
      <c r="C93" s="398" t="s">
        <v>891</v>
      </c>
      <c r="D93" s="314" t="s">
        <v>1553</v>
      </c>
      <c r="E93" s="320" t="s">
        <v>378</v>
      </c>
      <c r="F93" s="315" t="s">
        <v>1554</v>
      </c>
      <c r="G93" s="308" t="s">
        <v>546</v>
      </c>
      <c r="H93" s="308" t="s">
        <v>547</v>
      </c>
      <c r="I93" s="309">
        <v>33999</v>
      </c>
      <c r="J93" s="309">
        <f>-K2272/0.0833333333333333</f>
        <v>0</v>
      </c>
      <c r="K93" s="309"/>
      <c r="L93" s="310">
        <v>42522</v>
      </c>
      <c r="M93" s="310">
        <v>42562</v>
      </c>
      <c r="N93" s="310">
        <v>42926</v>
      </c>
      <c r="O93" s="337">
        <f t="shared" si="5"/>
        <v>2017</v>
      </c>
      <c r="P93" s="336">
        <f t="shared" si="6"/>
        <v>7</v>
      </c>
      <c r="Q93" s="332" t="str">
        <f t="shared" si="4"/>
        <v>201707</v>
      </c>
      <c r="R93" s="311">
        <v>0</v>
      </c>
      <c r="S93" s="312">
        <v>0</v>
      </c>
      <c r="T93" s="312">
        <v>0</v>
      </c>
      <c r="U93" s="355"/>
      <c r="V93" s="360"/>
      <c r="W93" s="360"/>
      <c r="X93" s="360"/>
      <c r="Y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" s="348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</row>
    <row r="94" spans="1:43" s="231" customFormat="1" ht="43.5" customHeight="1">
      <c r="A94" s="311" t="s">
        <v>130</v>
      </c>
      <c r="B94" s="235" t="s">
        <v>966</v>
      </c>
      <c r="C94" s="398" t="s">
        <v>891</v>
      </c>
      <c r="D94" s="314"/>
      <c r="E94" s="314" t="s">
        <v>377</v>
      </c>
      <c r="F94" s="307" t="s">
        <v>763</v>
      </c>
      <c r="G94" s="313" t="s">
        <v>764</v>
      </c>
      <c r="H94" s="313" t="s">
        <v>2520</v>
      </c>
      <c r="I94" s="316">
        <v>114023.75</v>
      </c>
      <c r="J94" s="316">
        <f>-K2253/0.0833333333333333</f>
        <v>0</v>
      </c>
      <c r="K94" s="316"/>
      <c r="L94" s="317">
        <v>42543</v>
      </c>
      <c r="M94" s="317">
        <v>42562</v>
      </c>
      <c r="N94" s="318">
        <v>42926</v>
      </c>
      <c r="O94" s="336">
        <f t="shared" si="5"/>
        <v>2017</v>
      </c>
      <c r="P94" s="336">
        <f t="shared" si="6"/>
        <v>7</v>
      </c>
      <c r="Q94" s="326" t="str">
        <f t="shared" si="4"/>
        <v>201707</v>
      </c>
      <c r="R94" s="311">
        <v>0</v>
      </c>
      <c r="S94" s="319">
        <v>0</v>
      </c>
      <c r="T94" s="319">
        <v>0</v>
      </c>
      <c r="U94" s="355"/>
      <c r="V94" s="360"/>
      <c r="W94" s="360"/>
      <c r="X94" s="360"/>
      <c r="Y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" s="348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</row>
    <row r="95" spans="1:100" s="237" customFormat="1" ht="43.5" customHeight="1">
      <c r="A95" s="311" t="s">
        <v>272</v>
      </c>
      <c r="B95" s="369" t="s">
        <v>889</v>
      </c>
      <c r="C95" s="398" t="s">
        <v>891</v>
      </c>
      <c r="D95" s="306" t="s">
        <v>2412</v>
      </c>
      <c r="E95" s="306" t="s">
        <v>375</v>
      </c>
      <c r="F95" s="307" t="s">
        <v>34</v>
      </c>
      <c r="G95" s="308" t="s">
        <v>766</v>
      </c>
      <c r="H95" s="308" t="s">
        <v>765</v>
      </c>
      <c r="I95" s="309">
        <v>500000</v>
      </c>
      <c r="J95" s="309">
        <f>-K2206/0.0833333333333333</f>
        <v>0</v>
      </c>
      <c r="K95" s="309"/>
      <c r="L95" s="310">
        <v>42543</v>
      </c>
      <c r="M95" s="310">
        <v>42562</v>
      </c>
      <c r="N95" s="310">
        <v>42926</v>
      </c>
      <c r="O95" s="337">
        <f t="shared" si="5"/>
        <v>2017</v>
      </c>
      <c r="P95" s="336">
        <f t="shared" si="6"/>
        <v>7</v>
      </c>
      <c r="Q95" s="332" t="str">
        <f t="shared" si="4"/>
        <v>201707</v>
      </c>
      <c r="R95" s="354">
        <v>0</v>
      </c>
      <c r="S95" s="312">
        <v>0</v>
      </c>
      <c r="T95" s="312">
        <v>0</v>
      </c>
      <c r="U95" s="308"/>
      <c r="V95" s="360" t="s">
        <v>882</v>
      </c>
      <c r="W95" s="360"/>
      <c r="X95" s="360"/>
      <c r="Y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5" s="348"/>
      <c r="AA95" s="348"/>
      <c r="AB95" s="348"/>
      <c r="AC95" s="348"/>
      <c r="AD95" s="348"/>
      <c r="AE95" s="348"/>
      <c r="AF95" s="348"/>
      <c r="AG95" s="348"/>
      <c r="AH95" s="348"/>
      <c r="AI95" s="348"/>
      <c r="AJ95" s="348"/>
      <c r="AK95" s="348"/>
      <c r="AL95" s="348"/>
      <c r="AM95" s="348"/>
      <c r="AN95" s="348"/>
      <c r="AO95" s="348"/>
      <c r="AP95" s="348"/>
      <c r="AQ95" s="348"/>
      <c r="AR95" s="231"/>
      <c r="AS95" s="231"/>
      <c r="AT95" s="231"/>
      <c r="AU95" s="231"/>
      <c r="AV95" s="231"/>
      <c r="AW95" s="231"/>
      <c r="AX95" s="231"/>
      <c r="AY95" s="231"/>
      <c r="AZ95" s="231"/>
      <c r="BA95" s="231"/>
      <c r="BB95" s="231"/>
      <c r="BC95" s="231"/>
      <c r="BD95" s="231"/>
      <c r="BE95" s="231"/>
      <c r="BF95" s="231"/>
      <c r="BG95" s="231"/>
      <c r="BH95" s="231"/>
      <c r="BI95" s="231"/>
      <c r="BJ95" s="231"/>
      <c r="BK95" s="231"/>
      <c r="BL95" s="231"/>
      <c r="BM95" s="231"/>
      <c r="BN95" s="231"/>
      <c r="BO95" s="231"/>
      <c r="BP95" s="231"/>
      <c r="BQ95" s="231"/>
      <c r="BR95" s="231"/>
      <c r="BS95" s="231"/>
      <c r="BT95" s="231"/>
      <c r="BU95" s="231"/>
      <c r="BV95" s="231"/>
      <c r="BW95" s="231"/>
      <c r="BX95" s="231"/>
      <c r="BY95" s="231"/>
      <c r="BZ95" s="231"/>
      <c r="CA95" s="231"/>
      <c r="CB95" s="231"/>
      <c r="CC95" s="231"/>
      <c r="CD95" s="231"/>
      <c r="CE95" s="231"/>
      <c r="CF95" s="231"/>
      <c r="CG95" s="231"/>
      <c r="CH95" s="231"/>
      <c r="CI95" s="231"/>
      <c r="CJ95" s="231"/>
      <c r="CK95" s="231"/>
      <c r="CL95" s="231"/>
      <c r="CM95" s="231"/>
      <c r="CN95" s="231"/>
      <c r="CO95" s="231"/>
      <c r="CP95" s="231"/>
      <c r="CQ95" s="231"/>
      <c r="CR95" s="231"/>
      <c r="CS95" s="231"/>
      <c r="CT95" s="231"/>
      <c r="CU95" s="231"/>
      <c r="CV95" s="231"/>
    </row>
    <row r="96" spans="1:100" s="237" customFormat="1" ht="43.5" customHeight="1">
      <c r="A96" s="311" t="s">
        <v>130</v>
      </c>
      <c r="B96" s="369" t="s">
        <v>966</v>
      </c>
      <c r="C96" s="398" t="s">
        <v>891</v>
      </c>
      <c r="D96" s="314" t="s">
        <v>1886</v>
      </c>
      <c r="E96" s="306" t="s">
        <v>400</v>
      </c>
      <c r="F96" s="315" t="s">
        <v>1887</v>
      </c>
      <c r="G96" s="313" t="s">
        <v>1889</v>
      </c>
      <c r="H96" s="313" t="s">
        <v>1888</v>
      </c>
      <c r="I96" s="309">
        <v>5000</v>
      </c>
      <c r="J96" s="309">
        <f>-K1682/0.0833333333333333</f>
        <v>0</v>
      </c>
      <c r="K96" s="309"/>
      <c r="L96" s="317" t="s">
        <v>326</v>
      </c>
      <c r="M96" s="317">
        <v>42563</v>
      </c>
      <c r="N96" s="318">
        <v>42927</v>
      </c>
      <c r="O96" s="336">
        <f t="shared" si="5"/>
        <v>2017</v>
      </c>
      <c r="P96" s="336">
        <f t="shared" si="6"/>
        <v>7</v>
      </c>
      <c r="Q96" s="326" t="str">
        <f t="shared" si="4"/>
        <v>201707</v>
      </c>
      <c r="R96" s="311" t="s">
        <v>266</v>
      </c>
      <c r="S96" s="312">
        <v>0</v>
      </c>
      <c r="T96" s="312">
        <v>0</v>
      </c>
      <c r="U96" s="313"/>
      <c r="V96" s="363"/>
      <c r="W96" s="360"/>
      <c r="X96" s="363"/>
      <c r="Y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" s="385"/>
      <c r="AA96" s="363"/>
      <c r="AB96" s="363"/>
      <c r="AC96" s="363"/>
      <c r="AD96" s="363"/>
      <c r="AE96" s="363"/>
      <c r="AF96" s="363"/>
      <c r="AG96" s="363"/>
      <c r="AH96" s="363"/>
      <c r="AI96" s="363"/>
      <c r="AJ96" s="363"/>
      <c r="AK96" s="363"/>
      <c r="AL96" s="363"/>
      <c r="AM96" s="363"/>
      <c r="AN96" s="363"/>
      <c r="AO96" s="363"/>
      <c r="AP96" s="363"/>
      <c r="AQ96" s="363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1"/>
      <c r="BD96" s="231"/>
      <c r="BE96" s="231"/>
      <c r="BF96" s="231"/>
      <c r="BG96" s="231"/>
      <c r="BH96" s="231"/>
      <c r="BI96" s="231"/>
      <c r="BJ96" s="231"/>
      <c r="BK96" s="231"/>
      <c r="BL96" s="231"/>
      <c r="BM96" s="231"/>
      <c r="BN96" s="231"/>
      <c r="BO96" s="231"/>
      <c r="BP96" s="231"/>
      <c r="BQ96" s="231"/>
      <c r="BR96" s="231"/>
      <c r="BS96" s="231"/>
      <c r="BT96" s="231"/>
      <c r="BU96" s="231"/>
      <c r="BV96" s="231"/>
      <c r="BW96" s="231"/>
      <c r="BX96" s="231"/>
      <c r="BY96" s="231"/>
      <c r="BZ96" s="231"/>
      <c r="CA96" s="231"/>
      <c r="CB96" s="231"/>
      <c r="CC96" s="231"/>
      <c r="CD96" s="231"/>
      <c r="CE96" s="231"/>
      <c r="CF96" s="231"/>
      <c r="CG96" s="231"/>
      <c r="CH96" s="231"/>
      <c r="CI96" s="231"/>
      <c r="CJ96" s="231"/>
      <c r="CK96" s="231"/>
      <c r="CL96" s="231"/>
      <c r="CM96" s="231"/>
      <c r="CN96" s="231"/>
      <c r="CO96" s="231"/>
      <c r="CP96" s="231"/>
      <c r="CQ96" s="231"/>
      <c r="CR96" s="231"/>
      <c r="CS96" s="231"/>
      <c r="CT96" s="231"/>
      <c r="CU96" s="231"/>
      <c r="CV96" s="231"/>
    </row>
    <row r="97" spans="1:100" s="237" customFormat="1" ht="43.5" customHeight="1">
      <c r="A97" s="354" t="s">
        <v>2048</v>
      </c>
      <c r="B97" s="378" t="s">
        <v>889</v>
      </c>
      <c r="C97" s="370" t="s">
        <v>891</v>
      </c>
      <c r="D97" s="358" t="s">
        <v>2957</v>
      </c>
      <c r="E97" s="358" t="s">
        <v>381</v>
      </c>
      <c r="F97" s="359" t="s">
        <v>2602</v>
      </c>
      <c r="G97" s="355" t="s">
        <v>2603</v>
      </c>
      <c r="H97" s="355" t="s">
        <v>1158</v>
      </c>
      <c r="I97" s="371">
        <v>1141338</v>
      </c>
      <c r="J97" s="371">
        <f>-K1714/0.0833333333333333</f>
        <v>0</v>
      </c>
      <c r="K97" s="371"/>
      <c r="L97" s="372">
        <v>42809</v>
      </c>
      <c r="M97" s="372">
        <v>42564</v>
      </c>
      <c r="N97" s="373">
        <v>42928</v>
      </c>
      <c r="O97" s="374">
        <f t="shared" si="5"/>
        <v>2017</v>
      </c>
      <c r="P97" s="374">
        <f t="shared" si="6"/>
        <v>7</v>
      </c>
      <c r="Q97" s="375" t="str">
        <f t="shared" si="4"/>
        <v>201707</v>
      </c>
      <c r="R97" s="354">
        <v>0</v>
      </c>
      <c r="S97" s="376">
        <v>0</v>
      </c>
      <c r="T97" s="376">
        <v>0</v>
      </c>
      <c r="U97" s="455"/>
      <c r="V97" s="456"/>
      <c r="W97" s="457"/>
      <c r="X97" s="456"/>
      <c r="Y97" s="4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" s="457"/>
      <c r="AA97" s="457"/>
      <c r="AB97" s="457"/>
      <c r="AC97" s="457"/>
      <c r="AD97" s="457"/>
      <c r="AE97" s="457"/>
      <c r="AF97" s="457"/>
      <c r="AG97" s="457"/>
      <c r="AH97" s="457"/>
      <c r="AI97" s="457"/>
      <c r="AJ97" s="457"/>
      <c r="AK97" s="457"/>
      <c r="AL97" s="457"/>
      <c r="AM97" s="457"/>
      <c r="AN97" s="457"/>
      <c r="AO97" s="457"/>
      <c r="AP97" s="457"/>
      <c r="AQ97" s="45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</row>
    <row r="98" spans="1:100" s="237" customFormat="1" ht="43.5" customHeight="1">
      <c r="A98" s="305" t="s">
        <v>33</v>
      </c>
      <c r="B98" s="361" t="s">
        <v>889</v>
      </c>
      <c r="C98" s="398" t="s">
        <v>891</v>
      </c>
      <c r="D98" s="306" t="s">
        <v>1413</v>
      </c>
      <c r="E98" s="306" t="s">
        <v>381</v>
      </c>
      <c r="F98" s="307" t="s">
        <v>1414</v>
      </c>
      <c r="G98" s="308" t="s">
        <v>877</v>
      </c>
      <c r="H98" s="308" t="s">
        <v>804</v>
      </c>
      <c r="I98" s="309">
        <v>20000</v>
      </c>
      <c r="J98" s="309">
        <f>-K2350/0.0833333333333333</f>
        <v>0</v>
      </c>
      <c r="K98" s="309"/>
      <c r="L98" s="310" t="s">
        <v>326</v>
      </c>
      <c r="M98" s="310">
        <v>41834</v>
      </c>
      <c r="N98" s="310">
        <v>42929</v>
      </c>
      <c r="O98" s="337">
        <f t="shared" si="5"/>
        <v>2017</v>
      </c>
      <c r="P98" s="336">
        <f t="shared" si="6"/>
        <v>7</v>
      </c>
      <c r="Q98" s="332" t="str">
        <f t="shared" si="4"/>
        <v>201707</v>
      </c>
      <c r="R98" s="311" t="s">
        <v>44</v>
      </c>
      <c r="S98" s="312">
        <v>0</v>
      </c>
      <c r="T98" s="312">
        <v>0</v>
      </c>
      <c r="U98" s="308"/>
      <c r="V98" s="360"/>
      <c r="W98" s="360"/>
      <c r="X98" s="360"/>
      <c r="Y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" s="348"/>
      <c r="AA98" s="348"/>
      <c r="AB98" s="348"/>
      <c r="AC98" s="348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48"/>
      <c r="AO98" s="348"/>
      <c r="AP98" s="348"/>
      <c r="AQ98" s="348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</row>
    <row r="99" spans="1:100" s="237" customFormat="1" ht="43.5" customHeight="1">
      <c r="A99" s="354" t="s">
        <v>1862</v>
      </c>
      <c r="B99" s="354" t="s">
        <v>889</v>
      </c>
      <c r="C99" s="370" t="s">
        <v>891</v>
      </c>
      <c r="D99" s="314" t="s">
        <v>54</v>
      </c>
      <c r="E99" s="365" t="s">
        <v>401</v>
      </c>
      <c r="F99" s="366" t="s">
        <v>1912</v>
      </c>
      <c r="G99" s="308" t="s">
        <v>193</v>
      </c>
      <c r="H99" s="356" t="s">
        <v>1913</v>
      </c>
      <c r="I99" s="309">
        <v>195970</v>
      </c>
      <c r="J99" s="309">
        <f>-K2312/0.0833333333333333</f>
        <v>0</v>
      </c>
      <c r="K99" s="309"/>
      <c r="L99" s="317">
        <v>42501</v>
      </c>
      <c r="M99" s="317">
        <v>42200</v>
      </c>
      <c r="N99" s="310">
        <v>42930</v>
      </c>
      <c r="O99" s="337">
        <f t="shared" si="5"/>
        <v>2017</v>
      </c>
      <c r="P99" s="336">
        <f t="shared" si="6"/>
        <v>7</v>
      </c>
      <c r="Q99" s="332" t="str">
        <f t="shared" si="4"/>
        <v>201707</v>
      </c>
      <c r="R99" s="354" t="s">
        <v>44</v>
      </c>
      <c r="S99" s="312">
        <v>0</v>
      </c>
      <c r="T99" s="312">
        <v>0</v>
      </c>
      <c r="U99" s="356"/>
      <c r="V99" s="360"/>
      <c r="W99" s="360"/>
      <c r="X99" s="360"/>
      <c r="Y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" s="421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</row>
    <row r="100" spans="1:100" s="231" customFormat="1" ht="43.5" customHeight="1">
      <c r="A100" s="305" t="s">
        <v>1776</v>
      </c>
      <c r="B100" s="361" t="s">
        <v>884</v>
      </c>
      <c r="C100" s="398" t="s">
        <v>891</v>
      </c>
      <c r="D100" s="306"/>
      <c r="E100" s="306" t="s">
        <v>380</v>
      </c>
      <c r="F100" s="307" t="s">
        <v>34</v>
      </c>
      <c r="G100" s="308" t="s">
        <v>2800</v>
      </c>
      <c r="H100" s="308" t="s">
        <v>2801</v>
      </c>
      <c r="I100" s="309">
        <v>33213.85</v>
      </c>
      <c r="J100" s="309">
        <f>-K1730/0.0833333333333333</f>
        <v>0</v>
      </c>
      <c r="K100" s="309"/>
      <c r="L100" s="310">
        <v>42641</v>
      </c>
      <c r="M100" s="310">
        <v>42566</v>
      </c>
      <c r="N100" s="310">
        <v>42930</v>
      </c>
      <c r="O100" s="337">
        <f t="shared" si="5"/>
        <v>2017</v>
      </c>
      <c r="P100" s="336">
        <f t="shared" si="6"/>
        <v>7</v>
      </c>
      <c r="Q100" s="332" t="str">
        <f t="shared" si="4"/>
        <v>201707</v>
      </c>
      <c r="R100" s="311" t="s">
        <v>45</v>
      </c>
      <c r="S100" s="312">
        <v>0</v>
      </c>
      <c r="T100" s="312">
        <v>0</v>
      </c>
      <c r="U100" s="308"/>
      <c r="V100" s="360"/>
      <c r="W100" s="360"/>
      <c r="X100" s="360"/>
      <c r="Y1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" s="385"/>
      <c r="AA100" s="363"/>
      <c r="AB100" s="363"/>
      <c r="AC100" s="363"/>
      <c r="AD100" s="363"/>
      <c r="AE100" s="363"/>
      <c r="AF100" s="363"/>
      <c r="AG100" s="363"/>
      <c r="AH100" s="363"/>
      <c r="AI100" s="363"/>
      <c r="AJ100" s="363"/>
      <c r="AK100" s="363"/>
      <c r="AL100" s="363"/>
      <c r="AM100" s="363"/>
      <c r="AN100" s="363"/>
      <c r="AO100" s="363"/>
      <c r="AP100" s="363"/>
      <c r="AQ100" s="363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</row>
    <row r="101" spans="1:43" s="231" customFormat="1" ht="43.5" customHeight="1">
      <c r="A101" s="311" t="s">
        <v>143</v>
      </c>
      <c r="B101" s="369" t="s">
        <v>890</v>
      </c>
      <c r="C101" s="370" t="s">
        <v>891</v>
      </c>
      <c r="D101" s="314" t="s">
        <v>1901</v>
      </c>
      <c r="E101" s="306" t="s">
        <v>378</v>
      </c>
      <c r="F101" s="307" t="s">
        <v>1902</v>
      </c>
      <c r="G101" s="308" t="s">
        <v>455</v>
      </c>
      <c r="H101" s="308" t="s">
        <v>70</v>
      </c>
      <c r="I101" s="309">
        <v>28000</v>
      </c>
      <c r="J101" s="309">
        <f>-K2232/0.0833333333333333</f>
        <v>0</v>
      </c>
      <c r="K101" s="309"/>
      <c r="L101" s="317">
        <v>42536</v>
      </c>
      <c r="M101" s="317">
        <v>42566</v>
      </c>
      <c r="N101" s="310">
        <v>42930</v>
      </c>
      <c r="O101" s="337">
        <f t="shared" si="5"/>
        <v>2017</v>
      </c>
      <c r="P101" s="336">
        <f t="shared" si="6"/>
        <v>7</v>
      </c>
      <c r="Q101" s="332" t="str">
        <f t="shared" si="4"/>
        <v>201707</v>
      </c>
      <c r="R101" s="311" t="s">
        <v>44</v>
      </c>
      <c r="S101" s="312">
        <v>0</v>
      </c>
      <c r="T101" s="312">
        <v>0</v>
      </c>
      <c r="U101" s="262"/>
      <c r="V101" s="363"/>
      <c r="W101" s="360"/>
      <c r="X101" s="385"/>
      <c r="Y1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" s="421"/>
      <c r="AA101" s="348"/>
      <c r="AB101" s="348"/>
      <c r="AC101" s="348"/>
      <c r="AD101" s="348"/>
      <c r="AE101" s="348"/>
      <c r="AF101" s="348"/>
      <c r="AG101" s="348"/>
      <c r="AH101" s="348"/>
      <c r="AI101" s="348"/>
      <c r="AJ101" s="348"/>
      <c r="AK101" s="348"/>
      <c r="AL101" s="348"/>
      <c r="AM101" s="348"/>
      <c r="AN101" s="348"/>
      <c r="AO101" s="348"/>
      <c r="AP101" s="348"/>
      <c r="AQ101" s="348"/>
    </row>
    <row r="102" spans="1:43" s="231" customFormat="1" ht="43.5" customHeight="1">
      <c r="A102" s="305" t="s">
        <v>203</v>
      </c>
      <c r="B102" s="361" t="s">
        <v>884</v>
      </c>
      <c r="C102" s="398" t="s">
        <v>891</v>
      </c>
      <c r="D102" s="306" t="s">
        <v>1062</v>
      </c>
      <c r="E102" s="306" t="s">
        <v>378</v>
      </c>
      <c r="F102" s="307" t="s">
        <v>757</v>
      </c>
      <c r="G102" s="308" t="s">
        <v>214</v>
      </c>
      <c r="H102" s="308" t="s">
        <v>3224</v>
      </c>
      <c r="I102" s="309">
        <v>750035</v>
      </c>
      <c r="J102" s="309">
        <f>-K2231/0.0833333333333333</f>
        <v>0</v>
      </c>
      <c r="K102" s="309"/>
      <c r="L102" s="310">
        <v>42564</v>
      </c>
      <c r="M102" s="310">
        <v>42566</v>
      </c>
      <c r="N102" s="310">
        <v>42930</v>
      </c>
      <c r="O102" s="337">
        <f t="shared" si="5"/>
        <v>2017</v>
      </c>
      <c r="P102" s="336">
        <f t="shared" si="6"/>
        <v>7</v>
      </c>
      <c r="Q102" s="332" t="str">
        <f t="shared" si="4"/>
        <v>201707</v>
      </c>
      <c r="R102" s="354">
        <v>0</v>
      </c>
      <c r="S102" s="312">
        <v>0</v>
      </c>
      <c r="T102" s="312">
        <v>0</v>
      </c>
      <c r="U102" s="262"/>
      <c r="V102" s="360"/>
      <c r="W102" s="360"/>
      <c r="X102" s="360"/>
      <c r="Y1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" s="421"/>
      <c r="AA102" s="348"/>
      <c r="AB102" s="348"/>
      <c r="AC102" s="348"/>
      <c r="AD102" s="348"/>
      <c r="AE102" s="348"/>
      <c r="AF102" s="348"/>
      <c r="AG102" s="348"/>
      <c r="AH102" s="348"/>
      <c r="AI102" s="348"/>
      <c r="AJ102" s="348"/>
      <c r="AK102" s="348"/>
      <c r="AL102" s="348"/>
      <c r="AM102" s="348"/>
      <c r="AN102" s="348"/>
      <c r="AO102" s="348"/>
      <c r="AP102" s="348"/>
      <c r="AQ102" s="348"/>
    </row>
    <row r="103" spans="1:43" s="231" customFormat="1" ht="43.5" customHeight="1">
      <c r="A103" s="311" t="s">
        <v>203</v>
      </c>
      <c r="B103" s="369" t="s">
        <v>884</v>
      </c>
      <c r="C103" s="398" t="s">
        <v>891</v>
      </c>
      <c r="D103" s="314"/>
      <c r="E103" s="314" t="s">
        <v>378</v>
      </c>
      <c r="F103" s="359" t="s">
        <v>2590</v>
      </c>
      <c r="G103" s="355" t="s">
        <v>2591</v>
      </c>
      <c r="H103" s="313" t="s">
        <v>533</v>
      </c>
      <c r="I103" s="316">
        <v>350000</v>
      </c>
      <c r="J103" s="316">
        <f>-K2228/0.0833333333333333</f>
        <v>0</v>
      </c>
      <c r="K103" s="316"/>
      <c r="L103" s="317">
        <v>42564</v>
      </c>
      <c r="M103" s="317">
        <v>42566</v>
      </c>
      <c r="N103" s="318">
        <v>42930</v>
      </c>
      <c r="O103" s="336">
        <f t="shared" si="5"/>
        <v>2017</v>
      </c>
      <c r="P103" s="336">
        <f t="shared" si="6"/>
        <v>7</v>
      </c>
      <c r="Q103" s="326" t="str">
        <f t="shared" si="4"/>
        <v>201707</v>
      </c>
      <c r="R103" s="354" t="s">
        <v>45</v>
      </c>
      <c r="S103" s="319">
        <v>0</v>
      </c>
      <c r="T103" s="319">
        <v>0</v>
      </c>
      <c r="U103" s="313"/>
      <c r="V103" s="363"/>
      <c r="W103" s="360"/>
      <c r="X103" s="363"/>
      <c r="Y1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" s="421"/>
      <c r="AA103" s="348"/>
      <c r="AB103" s="348"/>
      <c r="AC103" s="348"/>
      <c r="AD103" s="348"/>
      <c r="AE103" s="348"/>
      <c r="AF103" s="348"/>
      <c r="AG103" s="348"/>
      <c r="AH103" s="348"/>
      <c r="AI103" s="348"/>
      <c r="AJ103" s="348"/>
      <c r="AK103" s="348"/>
      <c r="AL103" s="348"/>
      <c r="AM103" s="348"/>
      <c r="AN103" s="348"/>
      <c r="AO103" s="348"/>
      <c r="AP103" s="348"/>
      <c r="AQ103" s="348"/>
    </row>
    <row r="104" spans="1:100" s="233" customFormat="1" ht="43.5" customHeight="1">
      <c r="A104" s="354" t="s">
        <v>203</v>
      </c>
      <c r="B104" s="378" t="s">
        <v>884</v>
      </c>
      <c r="C104" s="370" t="s">
        <v>891</v>
      </c>
      <c r="D104" s="358"/>
      <c r="E104" s="358" t="s">
        <v>378</v>
      </c>
      <c r="F104" s="359" t="s">
        <v>2590</v>
      </c>
      <c r="G104" s="355" t="s">
        <v>2592</v>
      </c>
      <c r="H104" s="355" t="s">
        <v>2593</v>
      </c>
      <c r="I104" s="371">
        <v>350000</v>
      </c>
      <c r="J104" s="371">
        <f>-K1683/0.0833333333333333</f>
        <v>0</v>
      </c>
      <c r="K104" s="371"/>
      <c r="L104" s="372">
        <v>42564</v>
      </c>
      <c r="M104" s="372">
        <v>42566</v>
      </c>
      <c r="N104" s="373">
        <v>42930</v>
      </c>
      <c r="O104" s="374">
        <f t="shared" si="5"/>
        <v>2017</v>
      </c>
      <c r="P104" s="374">
        <f t="shared" si="6"/>
        <v>7</v>
      </c>
      <c r="Q104" s="375" t="str">
        <f t="shared" si="4"/>
        <v>201707</v>
      </c>
      <c r="R104" s="354" t="s">
        <v>45</v>
      </c>
      <c r="S104" s="376">
        <v>0</v>
      </c>
      <c r="T104" s="376">
        <v>0</v>
      </c>
      <c r="U104" s="355"/>
      <c r="V104" s="349"/>
      <c r="W104" s="348"/>
      <c r="X104" s="349"/>
      <c r="Y10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" s="421"/>
      <c r="AA104" s="348"/>
      <c r="AB104" s="348"/>
      <c r="AC104" s="348"/>
      <c r="AD104" s="348"/>
      <c r="AE104" s="348"/>
      <c r="AF104" s="348"/>
      <c r="AG104" s="348"/>
      <c r="AH104" s="348"/>
      <c r="AI104" s="348"/>
      <c r="AJ104" s="348"/>
      <c r="AK104" s="348"/>
      <c r="AL104" s="348"/>
      <c r="AM104" s="348"/>
      <c r="AN104" s="348"/>
      <c r="AO104" s="348"/>
      <c r="AP104" s="348"/>
      <c r="AQ104" s="348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31"/>
      <c r="BC104" s="231"/>
      <c r="BD104" s="231"/>
      <c r="BE104" s="231"/>
      <c r="BF104" s="231"/>
      <c r="BG104" s="231"/>
      <c r="BH104" s="231"/>
      <c r="BI104" s="231"/>
      <c r="BJ104" s="231"/>
      <c r="BK104" s="231"/>
      <c r="BL104" s="231"/>
      <c r="BM104" s="231"/>
      <c r="BN104" s="231"/>
      <c r="BO104" s="231"/>
      <c r="BP104" s="231"/>
      <c r="BQ104" s="231"/>
      <c r="BR104" s="231"/>
      <c r="BS104" s="231"/>
      <c r="BT104" s="231"/>
      <c r="BU104" s="231"/>
      <c r="BV104" s="231"/>
      <c r="BW104" s="231"/>
      <c r="BX104" s="231"/>
      <c r="BY104" s="231"/>
      <c r="BZ104" s="231"/>
      <c r="CA104" s="231"/>
      <c r="CB104" s="231"/>
      <c r="CC104" s="231"/>
      <c r="CD104" s="231"/>
      <c r="CE104" s="231"/>
      <c r="CF104" s="231"/>
      <c r="CG104" s="231"/>
      <c r="CH104" s="231"/>
      <c r="CI104" s="231"/>
      <c r="CJ104" s="231"/>
      <c r="CK104" s="231"/>
      <c r="CL104" s="231"/>
      <c r="CM104" s="231"/>
      <c r="CN104" s="231"/>
      <c r="CO104" s="231"/>
      <c r="CP104" s="231"/>
      <c r="CQ104" s="231"/>
      <c r="CR104" s="231"/>
      <c r="CS104" s="231"/>
      <c r="CT104" s="231"/>
      <c r="CU104" s="231"/>
      <c r="CV104" s="231"/>
    </row>
    <row r="105" spans="1:100" s="233" customFormat="1" ht="43.5" customHeight="1">
      <c r="A105" s="311" t="s">
        <v>2048</v>
      </c>
      <c r="B105" s="311" t="s">
        <v>966</v>
      </c>
      <c r="C105" s="354" t="s">
        <v>891</v>
      </c>
      <c r="D105" s="314" t="s">
        <v>1460</v>
      </c>
      <c r="E105" s="314" t="s">
        <v>382</v>
      </c>
      <c r="F105" s="315" t="s">
        <v>34</v>
      </c>
      <c r="G105" s="313" t="s">
        <v>795</v>
      </c>
      <c r="H105" s="313" t="s">
        <v>796</v>
      </c>
      <c r="I105" s="316">
        <v>539975</v>
      </c>
      <c r="J105" s="316">
        <f>-K1739/0.0833333333333333</f>
        <v>0</v>
      </c>
      <c r="K105" s="316"/>
      <c r="L105" s="317">
        <v>42564</v>
      </c>
      <c r="M105" s="317">
        <v>42567</v>
      </c>
      <c r="N105" s="318">
        <v>42931</v>
      </c>
      <c r="O105" s="325">
        <f t="shared" si="5"/>
        <v>2017</v>
      </c>
      <c r="P105" s="323">
        <f t="shared" si="6"/>
        <v>7</v>
      </c>
      <c r="Q105" s="326" t="str">
        <f t="shared" si="4"/>
        <v>201707</v>
      </c>
      <c r="R105" s="354" t="s">
        <v>266</v>
      </c>
      <c r="S105" s="319">
        <v>0</v>
      </c>
      <c r="T105" s="319">
        <v>0</v>
      </c>
      <c r="U105" s="356"/>
      <c r="V105" s="345"/>
      <c r="W105" s="345"/>
      <c r="X105" s="345"/>
      <c r="Y10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" s="421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239"/>
      <c r="AS105" s="239"/>
      <c r="AT105" s="239"/>
      <c r="AU105" s="239"/>
      <c r="AV105" s="239"/>
      <c r="AW105" s="239"/>
      <c r="AX105" s="239"/>
      <c r="AY105" s="239"/>
      <c r="AZ105" s="239"/>
      <c r="BA105" s="239"/>
      <c r="BB105" s="239"/>
      <c r="BC105" s="239"/>
      <c r="BD105" s="239"/>
      <c r="BE105" s="239"/>
      <c r="BF105" s="239"/>
      <c r="BG105" s="239"/>
      <c r="BH105" s="239"/>
      <c r="BI105" s="239"/>
      <c r="BJ105" s="239"/>
      <c r="BK105" s="239"/>
      <c r="BL105" s="239"/>
      <c r="BM105" s="239"/>
      <c r="BN105" s="239"/>
      <c r="BO105" s="239"/>
      <c r="BP105" s="239"/>
      <c r="BQ105" s="239"/>
      <c r="BR105" s="239"/>
      <c r="BS105" s="239"/>
      <c r="BT105" s="239"/>
      <c r="BU105" s="239"/>
      <c r="BV105" s="239"/>
      <c r="BW105" s="239"/>
      <c r="BX105" s="239"/>
      <c r="BY105" s="239"/>
      <c r="BZ105" s="239"/>
      <c r="CA105" s="239"/>
      <c r="CB105" s="239"/>
      <c r="CC105" s="239"/>
      <c r="CD105" s="239"/>
      <c r="CE105" s="239"/>
      <c r="CF105" s="239"/>
      <c r="CG105" s="239"/>
      <c r="CH105" s="239"/>
      <c r="CI105" s="239"/>
      <c r="CJ105" s="239"/>
      <c r="CK105" s="239"/>
      <c r="CL105" s="239"/>
      <c r="CM105" s="239"/>
      <c r="CN105" s="239"/>
      <c r="CO105" s="239"/>
      <c r="CP105" s="239"/>
      <c r="CQ105" s="239"/>
      <c r="CR105" s="239"/>
      <c r="CS105" s="239"/>
      <c r="CT105" s="239"/>
      <c r="CU105" s="239"/>
      <c r="CV105" s="239"/>
    </row>
    <row r="106" spans="1:100" s="47" customFormat="1" ht="43.5" customHeight="1">
      <c r="A106" s="311" t="s">
        <v>143</v>
      </c>
      <c r="B106" s="369" t="s">
        <v>890</v>
      </c>
      <c r="C106" s="398" t="s">
        <v>891</v>
      </c>
      <c r="D106" s="314" t="s">
        <v>2550</v>
      </c>
      <c r="E106" s="314" t="s">
        <v>378</v>
      </c>
      <c r="F106" s="315" t="s">
        <v>1396</v>
      </c>
      <c r="G106" s="313" t="s">
        <v>1397</v>
      </c>
      <c r="H106" s="313" t="s">
        <v>1398</v>
      </c>
      <c r="I106" s="316">
        <v>369150</v>
      </c>
      <c r="J106" s="316">
        <f>-K1644/0.0833333333333333</f>
        <v>0</v>
      </c>
      <c r="K106" s="316"/>
      <c r="L106" s="317">
        <v>42529</v>
      </c>
      <c r="M106" s="317">
        <v>42567</v>
      </c>
      <c r="N106" s="318">
        <v>42931</v>
      </c>
      <c r="O106" s="336">
        <f t="shared" si="5"/>
        <v>2017</v>
      </c>
      <c r="P106" s="336">
        <f t="shared" si="6"/>
        <v>7</v>
      </c>
      <c r="Q106" s="326" t="str">
        <f t="shared" si="4"/>
        <v>201707</v>
      </c>
      <c r="R106" s="311" t="s">
        <v>44</v>
      </c>
      <c r="S106" s="319">
        <v>0</v>
      </c>
      <c r="T106" s="319">
        <v>0</v>
      </c>
      <c r="U106" s="313"/>
      <c r="V106" s="363"/>
      <c r="W106" s="360"/>
      <c r="X106" s="363"/>
      <c r="Y10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" s="421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1"/>
      <c r="BT106" s="231"/>
      <c r="BU106" s="231"/>
      <c r="BV106" s="231"/>
      <c r="BW106" s="231"/>
      <c r="BX106" s="231"/>
      <c r="BY106" s="231"/>
      <c r="BZ106" s="231"/>
      <c r="CA106" s="231"/>
      <c r="CB106" s="231"/>
      <c r="CC106" s="231"/>
      <c r="CD106" s="231"/>
      <c r="CE106" s="231"/>
      <c r="CF106" s="231"/>
      <c r="CG106" s="231"/>
      <c r="CH106" s="231"/>
      <c r="CI106" s="231"/>
      <c r="CJ106" s="231"/>
      <c r="CK106" s="231"/>
      <c r="CL106" s="231"/>
      <c r="CM106" s="231"/>
      <c r="CN106" s="231"/>
      <c r="CO106" s="231"/>
      <c r="CP106" s="231"/>
      <c r="CQ106" s="231"/>
      <c r="CR106" s="231"/>
      <c r="CS106" s="231"/>
      <c r="CT106" s="231"/>
      <c r="CU106" s="231"/>
      <c r="CV106" s="231"/>
    </row>
    <row r="107" spans="1:100" s="47" customFormat="1" ht="43.5" customHeight="1">
      <c r="A107" s="305" t="s">
        <v>203</v>
      </c>
      <c r="B107" s="369" t="s">
        <v>884</v>
      </c>
      <c r="C107" s="398" t="s">
        <v>891</v>
      </c>
      <c r="D107" s="306" t="s">
        <v>1401</v>
      </c>
      <c r="E107" s="306" t="s">
        <v>378</v>
      </c>
      <c r="F107" s="307" t="s">
        <v>46</v>
      </c>
      <c r="G107" s="308" t="s">
        <v>1402</v>
      </c>
      <c r="H107" s="308" t="s">
        <v>1403</v>
      </c>
      <c r="I107" s="309">
        <v>124530</v>
      </c>
      <c r="J107" s="309">
        <f>-K1642/0.0833333333333333</f>
        <v>0</v>
      </c>
      <c r="K107" s="309"/>
      <c r="L107" s="310">
        <v>42543</v>
      </c>
      <c r="M107" s="310">
        <v>42567</v>
      </c>
      <c r="N107" s="310">
        <v>42931</v>
      </c>
      <c r="O107" s="337">
        <f t="shared" si="5"/>
        <v>2017</v>
      </c>
      <c r="P107" s="336">
        <f t="shared" si="6"/>
        <v>7</v>
      </c>
      <c r="Q107" s="332" t="str">
        <f t="shared" si="4"/>
        <v>201707</v>
      </c>
      <c r="R107" s="354">
        <v>0</v>
      </c>
      <c r="S107" s="312">
        <v>0</v>
      </c>
      <c r="T107" s="312">
        <v>0</v>
      </c>
      <c r="U107" s="355"/>
      <c r="V107" s="363"/>
      <c r="W107" s="360"/>
      <c r="X107" s="385"/>
      <c r="Y1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" s="421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31"/>
      <c r="BC107" s="231"/>
      <c r="BD107" s="231"/>
      <c r="BE107" s="231"/>
      <c r="BF107" s="231"/>
      <c r="BG107" s="231"/>
      <c r="BH107" s="231"/>
      <c r="BI107" s="231"/>
      <c r="BJ107" s="231"/>
      <c r="BK107" s="231"/>
      <c r="BL107" s="231"/>
      <c r="BM107" s="231"/>
      <c r="BN107" s="231"/>
      <c r="BO107" s="231"/>
      <c r="BP107" s="231"/>
      <c r="BQ107" s="231"/>
      <c r="BR107" s="231"/>
      <c r="BS107" s="231"/>
      <c r="BT107" s="231"/>
      <c r="BU107" s="231"/>
      <c r="BV107" s="231"/>
      <c r="BW107" s="231"/>
      <c r="BX107" s="231"/>
      <c r="BY107" s="231"/>
      <c r="BZ107" s="231"/>
      <c r="CA107" s="231"/>
      <c r="CB107" s="231"/>
      <c r="CC107" s="231"/>
      <c r="CD107" s="231"/>
      <c r="CE107" s="231"/>
      <c r="CF107" s="231"/>
      <c r="CG107" s="231"/>
      <c r="CH107" s="231"/>
      <c r="CI107" s="231"/>
      <c r="CJ107" s="231"/>
      <c r="CK107" s="231"/>
      <c r="CL107" s="231"/>
      <c r="CM107" s="231"/>
      <c r="CN107" s="231"/>
      <c r="CO107" s="231"/>
      <c r="CP107" s="231"/>
      <c r="CQ107" s="231"/>
      <c r="CR107" s="231"/>
      <c r="CS107" s="231"/>
      <c r="CT107" s="231"/>
      <c r="CU107" s="231"/>
      <c r="CV107" s="231"/>
    </row>
    <row r="108" spans="1:100" s="47" customFormat="1" ht="43.5" customHeight="1">
      <c r="A108" s="305" t="s">
        <v>89</v>
      </c>
      <c r="B108" s="354" t="s">
        <v>890</v>
      </c>
      <c r="C108" s="398" t="s">
        <v>891</v>
      </c>
      <c r="D108" s="365" t="s">
        <v>2326</v>
      </c>
      <c r="E108" s="306" t="s">
        <v>383</v>
      </c>
      <c r="F108" s="307" t="s">
        <v>34</v>
      </c>
      <c r="G108" s="308" t="s">
        <v>1098</v>
      </c>
      <c r="H108" s="308" t="s">
        <v>1099</v>
      </c>
      <c r="I108" s="309">
        <v>49000</v>
      </c>
      <c r="J108" s="309">
        <f>-K1687/0.0833333333333333</f>
        <v>0</v>
      </c>
      <c r="K108" s="309"/>
      <c r="L108" s="310">
        <v>42578</v>
      </c>
      <c r="M108" s="310">
        <v>42568</v>
      </c>
      <c r="N108" s="310">
        <v>42932</v>
      </c>
      <c r="O108" s="337">
        <f t="shared" si="5"/>
        <v>2017</v>
      </c>
      <c r="P108" s="336">
        <f t="shared" si="6"/>
        <v>7</v>
      </c>
      <c r="Q108" s="332" t="str">
        <f t="shared" si="4"/>
        <v>201707</v>
      </c>
      <c r="R108" s="311">
        <v>0</v>
      </c>
      <c r="S108" s="312">
        <v>0</v>
      </c>
      <c r="T108" s="312">
        <v>0</v>
      </c>
      <c r="U108" s="355" t="s">
        <v>1829</v>
      </c>
      <c r="V108" s="363"/>
      <c r="W108" s="360"/>
      <c r="X108" s="385"/>
      <c r="Y1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  <c r="AJ108" s="348"/>
      <c r="AK108" s="348"/>
      <c r="AL108" s="348"/>
      <c r="AM108" s="348"/>
      <c r="AN108" s="348"/>
      <c r="AO108" s="348"/>
      <c r="AP108" s="348"/>
      <c r="AQ108" s="348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31"/>
      <c r="BC108" s="231"/>
      <c r="BD108" s="231"/>
      <c r="BE108" s="231"/>
      <c r="BF108" s="231"/>
      <c r="BG108" s="231"/>
      <c r="BH108" s="231"/>
      <c r="BI108" s="231"/>
      <c r="BJ108" s="231"/>
      <c r="BK108" s="231"/>
      <c r="BL108" s="231"/>
      <c r="BM108" s="231"/>
      <c r="BN108" s="231"/>
      <c r="BO108" s="231"/>
      <c r="BP108" s="231"/>
      <c r="BQ108" s="231"/>
      <c r="BR108" s="231"/>
      <c r="BS108" s="231"/>
      <c r="BT108" s="231"/>
      <c r="BU108" s="231"/>
      <c r="BV108" s="231"/>
      <c r="BW108" s="231"/>
      <c r="BX108" s="231"/>
      <c r="BY108" s="231"/>
      <c r="BZ108" s="231"/>
      <c r="CA108" s="231"/>
      <c r="CB108" s="231"/>
      <c r="CC108" s="231"/>
      <c r="CD108" s="231"/>
      <c r="CE108" s="231"/>
      <c r="CF108" s="231"/>
      <c r="CG108" s="231"/>
      <c r="CH108" s="231"/>
      <c r="CI108" s="231"/>
      <c r="CJ108" s="231"/>
      <c r="CK108" s="231"/>
      <c r="CL108" s="231"/>
      <c r="CM108" s="231"/>
      <c r="CN108" s="231"/>
      <c r="CO108" s="231"/>
      <c r="CP108" s="231"/>
      <c r="CQ108" s="231"/>
      <c r="CR108" s="231"/>
      <c r="CS108" s="231"/>
      <c r="CT108" s="231"/>
      <c r="CU108" s="231"/>
      <c r="CV108" s="231"/>
    </row>
    <row r="109" spans="1:100" s="47" customFormat="1" ht="43.5" customHeight="1">
      <c r="A109" s="311" t="s">
        <v>130</v>
      </c>
      <c r="B109" s="369" t="s">
        <v>966</v>
      </c>
      <c r="C109" s="398" t="s">
        <v>891</v>
      </c>
      <c r="D109" s="314" t="s">
        <v>1380</v>
      </c>
      <c r="E109" s="314" t="s">
        <v>382</v>
      </c>
      <c r="F109" s="307" t="s">
        <v>1381</v>
      </c>
      <c r="G109" s="313" t="s">
        <v>1382</v>
      </c>
      <c r="H109" s="313" t="s">
        <v>1383</v>
      </c>
      <c r="I109" s="316">
        <v>33256.4</v>
      </c>
      <c r="J109" s="316">
        <f>-K1653/0.0833333333333333</f>
        <v>0</v>
      </c>
      <c r="K109" s="316"/>
      <c r="L109" s="317">
        <v>42529</v>
      </c>
      <c r="M109" s="317">
        <v>42568</v>
      </c>
      <c r="N109" s="318">
        <v>42932</v>
      </c>
      <c r="O109" s="336">
        <f t="shared" si="5"/>
        <v>2017</v>
      </c>
      <c r="P109" s="336">
        <f t="shared" si="6"/>
        <v>7</v>
      </c>
      <c r="Q109" s="326" t="str">
        <f t="shared" si="4"/>
        <v>201707</v>
      </c>
      <c r="R109" s="311">
        <v>0</v>
      </c>
      <c r="S109" s="319">
        <v>0</v>
      </c>
      <c r="T109" s="319">
        <v>0</v>
      </c>
      <c r="U109" s="261"/>
      <c r="V109" s="363"/>
      <c r="W109" s="360"/>
      <c r="X109" s="363"/>
      <c r="Y1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9" s="421"/>
      <c r="AA109" s="349"/>
      <c r="AB109" s="349"/>
      <c r="AC109" s="349"/>
      <c r="AD109" s="349"/>
      <c r="AE109" s="349"/>
      <c r="AF109" s="349"/>
      <c r="AG109" s="349"/>
      <c r="AH109" s="349"/>
      <c r="AI109" s="349"/>
      <c r="AJ109" s="349"/>
      <c r="AK109" s="349"/>
      <c r="AL109" s="349"/>
      <c r="AM109" s="349"/>
      <c r="AN109" s="349"/>
      <c r="AO109" s="349"/>
      <c r="AP109" s="349"/>
      <c r="AQ109" s="349"/>
      <c r="AR109" s="231"/>
      <c r="AS109" s="231"/>
      <c r="AT109" s="231"/>
      <c r="AU109" s="231"/>
      <c r="AV109" s="231"/>
      <c r="AW109" s="231"/>
      <c r="AX109" s="231"/>
      <c r="AY109" s="231"/>
      <c r="AZ109" s="231"/>
      <c r="BA109" s="231"/>
      <c r="BB109" s="231"/>
      <c r="BC109" s="231"/>
      <c r="BD109" s="231"/>
      <c r="BE109" s="231"/>
      <c r="BF109" s="231"/>
      <c r="BG109" s="231"/>
      <c r="BH109" s="231"/>
      <c r="BI109" s="231"/>
      <c r="BJ109" s="231"/>
      <c r="BK109" s="231"/>
      <c r="BL109" s="231"/>
      <c r="BM109" s="231"/>
      <c r="BN109" s="231"/>
      <c r="BO109" s="231"/>
      <c r="BP109" s="231"/>
      <c r="BQ109" s="231"/>
      <c r="BR109" s="231"/>
      <c r="BS109" s="231"/>
      <c r="BT109" s="231"/>
      <c r="BU109" s="231"/>
      <c r="BV109" s="231"/>
      <c r="BW109" s="231"/>
      <c r="BX109" s="231"/>
      <c r="BY109" s="231"/>
      <c r="BZ109" s="231"/>
      <c r="CA109" s="231"/>
      <c r="CB109" s="231"/>
      <c r="CC109" s="231"/>
      <c r="CD109" s="231"/>
      <c r="CE109" s="231"/>
      <c r="CF109" s="231"/>
      <c r="CG109" s="231"/>
      <c r="CH109" s="231"/>
      <c r="CI109" s="231"/>
      <c r="CJ109" s="231"/>
      <c r="CK109" s="231"/>
      <c r="CL109" s="231"/>
      <c r="CM109" s="231"/>
      <c r="CN109" s="231"/>
      <c r="CO109" s="231"/>
      <c r="CP109" s="231"/>
      <c r="CQ109" s="231"/>
      <c r="CR109" s="231"/>
      <c r="CS109" s="231"/>
      <c r="CT109" s="231"/>
      <c r="CU109" s="231"/>
      <c r="CV109" s="231"/>
    </row>
    <row r="110" spans="1:100" s="47" customFormat="1" ht="43.5" customHeight="1">
      <c r="A110" s="305" t="s">
        <v>143</v>
      </c>
      <c r="B110" s="369" t="s">
        <v>890</v>
      </c>
      <c r="C110" s="370" t="s">
        <v>891</v>
      </c>
      <c r="D110" s="306" t="s">
        <v>2549</v>
      </c>
      <c r="E110" s="306" t="s">
        <v>377</v>
      </c>
      <c r="F110" s="307" t="s">
        <v>1367</v>
      </c>
      <c r="G110" s="308" t="s">
        <v>443</v>
      </c>
      <c r="H110" s="308" t="s">
        <v>1368</v>
      </c>
      <c r="I110" s="309">
        <v>248656.71</v>
      </c>
      <c r="J110" s="309">
        <f>-K2241/0.0833333333333333</f>
        <v>0</v>
      </c>
      <c r="K110" s="309"/>
      <c r="L110" s="310">
        <v>42529</v>
      </c>
      <c r="M110" s="310">
        <v>42568</v>
      </c>
      <c r="N110" s="310">
        <v>42932</v>
      </c>
      <c r="O110" s="337">
        <f t="shared" si="5"/>
        <v>2017</v>
      </c>
      <c r="P110" s="336">
        <f t="shared" si="6"/>
        <v>7</v>
      </c>
      <c r="Q110" s="332" t="str">
        <f t="shared" si="4"/>
        <v>201707</v>
      </c>
      <c r="R110" s="311" t="s">
        <v>44</v>
      </c>
      <c r="S110" s="312">
        <v>0</v>
      </c>
      <c r="T110" s="312">
        <v>0</v>
      </c>
      <c r="U110" s="356"/>
      <c r="V110" s="363"/>
      <c r="W110" s="360"/>
      <c r="X110" s="363"/>
      <c r="Y1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0" s="421"/>
      <c r="AA110" s="349"/>
      <c r="AB110" s="349"/>
      <c r="AC110" s="349"/>
      <c r="AD110" s="349"/>
      <c r="AE110" s="349"/>
      <c r="AF110" s="349"/>
      <c r="AG110" s="349"/>
      <c r="AH110" s="349"/>
      <c r="AI110" s="349"/>
      <c r="AJ110" s="349"/>
      <c r="AK110" s="349"/>
      <c r="AL110" s="349"/>
      <c r="AM110" s="349"/>
      <c r="AN110" s="349"/>
      <c r="AO110" s="349"/>
      <c r="AP110" s="349"/>
      <c r="AQ110" s="349"/>
      <c r="AR110" s="231"/>
      <c r="AS110" s="231"/>
      <c r="AT110" s="231"/>
      <c r="AU110" s="231"/>
      <c r="AV110" s="231"/>
      <c r="AW110" s="231"/>
      <c r="AX110" s="231"/>
      <c r="AY110" s="231"/>
      <c r="AZ110" s="231"/>
      <c r="BA110" s="231"/>
      <c r="BB110" s="231"/>
      <c r="BC110" s="231"/>
      <c r="BD110" s="231"/>
      <c r="BE110" s="231"/>
      <c r="BF110" s="231"/>
      <c r="BG110" s="231"/>
      <c r="BH110" s="231"/>
      <c r="BI110" s="231"/>
      <c r="BJ110" s="231"/>
      <c r="BK110" s="231"/>
      <c r="BL110" s="231"/>
      <c r="BM110" s="231"/>
      <c r="BN110" s="231"/>
      <c r="BO110" s="231"/>
      <c r="BP110" s="231"/>
      <c r="BQ110" s="231"/>
      <c r="BR110" s="231"/>
      <c r="BS110" s="231"/>
      <c r="BT110" s="231"/>
      <c r="BU110" s="231"/>
      <c r="BV110" s="231"/>
      <c r="BW110" s="231"/>
      <c r="BX110" s="231"/>
      <c r="BY110" s="231"/>
      <c r="BZ110" s="231"/>
      <c r="CA110" s="231"/>
      <c r="CB110" s="231"/>
      <c r="CC110" s="231"/>
      <c r="CD110" s="231"/>
      <c r="CE110" s="231"/>
      <c r="CF110" s="231"/>
      <c r="CG110" s="231"/>
      <c r="CH110" s="231"/>
      <c r="CI110" s="231"/>
      <c r="CJ110" s="231"/>
      <c r="CK110" s="231"/>
      <c r="CL110" s="231"/>
      <c r="CM110" s="231"/>
      <c r="CN110" s="231"/>
      <c r="CO110" s="231"/>
      <c r="CP110" s="231"/>
      <c r="CQ110" s="231"/>
      <c r="CR110" s="231"/>
      <c r="CS110" s="231"/>
      <c r="CT110" s="231"/>
      <c r="CU110" s="231"/>
      <c r="CV110" s="231"/>
    </row>
    <row r="111" spans="1:100" s="47" customFormat="1" ht="43.5" customHeight="1">
      <c r="A111" s="354" t="s">
        <v>131</v>
      </c>
      <c r="B111" s="378" t="s">
        <v>884</v>
      </c>
      <c r="C111" s="370" t="s">
        <v>891</v>
      </c>
      <c r="D111" s="358" t="s">
        <v>1864</v>
      </c>
      <c r="E111" s="358" t="s">
        <v>1865</v>
      </c>
      <c r="F111" s="359" t="s">
        <v>34</v>
      </c>
      <c r="G111" s="355" t="s">
        <v>1866</v>
      </c>
      <c r="H111" s="355" t="s">
        <v>1867</v>
      </c>
      <c r="I111" s="371">
        <v>86544</v>
      </c>
      <c r="J111" s="371">
        <f>-K1754/0.0833333333333333</f>
        <v>0</v>
      </c>
      <c r="K111" s="371"/>
      <c r="L111" s="372">
        <v>42606</v>
      </c>
      <c r="M111" s="372">
        <v>42570</v>
      </c>
      <c r="N111" s="372">
        <v>42934</v>
      </c>
      <c r="O111" s="386">
        <f t="shared" si="5"/>
        <v>2017</v>
      </c>
      <c r="P111" s="374">
        <f t="shared" si="6"/>
        <v>7</v>
      </c>
      <c r="Q111" s="387" t="str">
        <f t="shared" si="4"/>
        <v>201707</v>
      </c>
      <c r="R111" s="354" t="s">
        <v>36</v>
      </c>
      <c r="S111" s="376">
        <v>0</v>
      </c>
      <c r="T111" s="376">
        <v>0</v>
      </c>
      <c r="U111" s="355"/>
      <c r="V111" s="421"/>
      <c r="W111" s="348"/>
      <c r="X111" s="421"/>
      <c r="Y11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1" s="348"/>
      <c r="AA111" s="348"/>
      <c r="AB111" s="348"/>
      <c r="AC111" s="348"/>
      <c r="AD111" s="348"/>
      <c r="AE111" s="348"/>
      <c r="AF111" s="348"/>
      <c r="AG111" s="348"/>
      <c r="AH111" s="348"/>
      <c r="AI111" s="348"/>
      <c r="AJ111" s="348"/>
      <c r="AK111" s="348"/>
      <c r="AL111" s="348"/>
      <c r="AM111" s="348"/>
      <c r="AN111" s="348"/>
      <c r="AO111" s="348"/>
      <c r="AP111" s="348"/>
      <c r="AQ111" s="348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31"/>
      <c r="BC111" s="231"/>
      <c r="BD111" s="231"/>
      <c r="BE111" s="231"/>
      <c r="BF111" s="231"/>
      <c r="BG111" s="231"/>
      <c r="BH111" s="231"/>
      <c r="BI111" s="231"/>
      <c r="BJ111" s="231"/>
      <c r="BK111" s="231"/>
      <c r="BL111" s="231"/>
      <c r="BM111" s="231"/>
      <c r="BN111" s="231"/>
      <c r="BO111" s="231"/>
      <c r="BP111" s="231"/>
      <c r="BQ111" s="231"/>
      <c r="BR111" s="231"/>
      <c r="BS111" s="231"/>
      <c r="BT111" s="231"/>
      <c r="BU111" s="231"/>
      <c r="BV111" s="231"/>
      <c r="BW111" s="231"/>
      <c r="BX111" s="231"/>
      <c r="BY111" s="231"/>
      <c r="BZ111" s="231"/>
      <c r="CA111" s="231"/>
      <c r="CB111" s="231"/>
      <c r="CC111" s="231"/>
      <c r="CD111" s="231"/>
      <c r="CE111" s="231"/>
      <c r="CF111" s="231"/>
      <c r="CG111" s="231"/>
      <c r="CH111" s="231"/>
      <c r="CI111" s="231"/>
      <c r="CJ111" s="231"/>
      <c r="CK111" s="231"/>
      <c r="CL111" s="231"/>
      <c r="CM111" s="231"/>
      <c r="CN111" s="231"/>
      <c r="CO111" s="231"/>
      <c r="CP111" s="231"/>
      <c r="CQ111" s="231"/>
      <c r="CR111" s="231"/>
      <c r="CS111" s="231"/>
      <c r="CT111" s="231"/>
      <c r="CU111" s="231"/>
      <c r="CV111" s="231"/>
    </row>
    <row r="112" spans="1:100" s="47" customFormat="1" ht="43.5" customHeight="1">
      <c r="A112" s="311" t="s">
        <v>89</v>
      </c>
      <c r="B112" s="369" t="s">
        <v>890</v>
      </c>
      <c r="C112" s="398" t="s">
        <v>891</v>
      </c>
      <c r="D112" s="314" t="s">
        <v>1763</v>
      </c>
      <c r="E112" s="314" t="s">
        <v>1152</v>
      </c>
      <c r="F112" s="307" t="s">
        <v>34</v>
      </c>
      <c r="G112" s="313" t="s">
        <v>1764</v>
      </c>
      <c r="H112" s="313" t="s">
        <v>1765</v>
      </c>
      <c r="I112" s="316">
        <v>1046250</v>
      </c>
      <c r="J112" s="316">
        <f>-K1666/0.0833333333333333</f>
        <v>0</v>
      </c>
      <c r="K112" s="316"/>
      <c r="L112" s="317">
        <v>42535</v>
      </c>
      <c r="M112" s="317">
        <v>42570</v>
      </c>
      <c r="N112" s="318">
        <v>42934</v>
      </c>
      <c r="O112" s="336">
        <f t="shared" si="5"/>
        <v>2017</v>
      </c>
      <c r="P112" s="336">
        <f t="shared" si="6"/>
        <v>7</v>
      </c>
      <c r="Q112" s="326" t="str">
        <f t="shared" si="4"/>
        <v>201707</v>
      </c>
      <c r="R112" s="354" t="s">
        <v>266</v>
      </c>
      <c r="S112" s="319">
        <v>0</v>
      </c>
      <c r="T112" s="319">
        <v>0</v>
      </c>
      <c r="U112" s="313"/>
      <c r="V112" s="360"/>
      <c r="W112" s="360"/>
      <c r="X112" s="360"/>
      <c r="Y1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2" s="360"/>
      <c r="AA112" s="363"/>
      <c r="AB112" s="363"/>
      <c r="AC112" s="363"/>
      <c r="AD112" s="363"/>
      <c r="AE112" s="363"/>
      <c r="AF112" s="363"/>
      <c r="AG112" s="363"/>
      <c r="AH112" s="363"/>
      <c r="AI112" s="363"/>
      <c r="AJ112" s="363"/>
      <c r="AK112" s="363"/>
      <c r="AL112" s="363"/>
      <c r="AM112" s="363"/>
      <c r="AN112" s="363"/>
      <c r="AO112" s="363"/>
      <c r="AP112" s="363"/>
      <c r="AQ112" s="363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31"/>
      <c r="BC112" s="231"/>
      <c r="BD112" s="231"/>
      <c r="BE112" s="231"/>
      <c r="BF112" s="231"/>
      <c r="BG112" s="231"/>
      <c r="BH112" s="231"/>
      <c r="BI112" s="231"/>
      <c r="BJ112" s="231"/>
      <c r="BK112" s="231"/>
      <c r="BL112" s="231"/>
      <c r="BM112" s="231"/>
      <c r="BN112" s="231"/>
      <c r="BO112" s="231"/>
      <c r="BP112" s="231"/>
      <c r="BQ112" s="231"/>
      <c r="BR112" s="231"/>
      <c r="BS112" s="231"/>
      <c r="BT112" s="231"/>
      <c r="BU112" s="231"/>
      <c r="BV112" s="231"/>
      <c r="BW112" s="231"/>
      <c r="BX112" s="231"/>
      <c r="BY112" s="231"/>
      <c r="BZ112" s="231"/>
      <c r="CA112" s="231"/>
      <c r="CB112" s="231"/>
      <c r="CC112" s="231"/>
      <c r="CD112" s="231"/>
      <c r="CE112" s="231"/>
      <c r="CF112" s="231"/>
      <c r="CG112" s="231"/>
      <c r="CH112" s="231"/>
      <c r="CI112" s="231"/>
      <c r="CJ112" s="231"/>
      <c r="CK112" s="231"/>
      <c r="CL112" s="231"/>
      <c r="CM112" s="231"/>
      <c r="CN112" s="231"/>
      <c r="CO112" s="231"/>
      <c r="CP112" s="231"/>
      <c r="CQ112" s="231"/>
      <c r="CR112" s="231"/>
      <c r="CS112" s="231"/>
      <c r="CT112" s="231"/>
      <c r="CU112" s="231"/>
      <c r="CV112" s="231"/>
    </row>
    <row r="113" spans="1:100" s="47" customFormat="1" ht="43.5" customHeight="1">
      <c r="A113" s="354" t="s">
        <v>130</v>
      </c>
      <c r="B113" s="378" t="s">
        <v>966</v>
      </c>
      <c r="C113" s="370" t="s">
        <v>891</v>
      </c>
      <c r="D113" s="358"/>
      <c r="E113" s="358" t="s">
        <v>400</v>
      </c>
      <c r="F113" s="366" t="s">
        <v>46</v>
      </c>
      <c r="G113" s="355" t="s">
        <v>1852</v>
      </c>
      <c r="H113" s="355" t="s">
        <v>1853</v>
      </c>
      <c r="I113" s="371">
        <v>28926.2</v>
      </c>
      <c r="J113" s="371">
        <f>-K1691/0.0833333333333333</f>
        <v>0</v>
      </c>
      <c r="K113" s="371"/>
      <c r="L113" s="372">
        <v>42571</v>
      </c>
      <c r="M113" s="372">
        <v>42571</v>
      </c>
      <c r="N113" s="373">
        <v>42935</v>
      </c>
      <c r="O113" s="374">
        <f t="shared" si="5"/>
        <v>2017</v>
      </c>
      <c r="P113" s="374">
        <f t="shared" si="6"/>
        <v>7</v>
      </c>
      <c r="Q113" s="375" t="str">
        <f t="shared" si="4"/>
        <v>201707</v>
      </c>
      <c r="R113" s="354" t="s">
        <v>44</v>
      </c>
      <c r="S113" s="376">
        <v>0</v>
      </c>
      <c r="T113" s="376">
        <v>0</v>
      </c>
      <c r="U113" s="355"/>
      <c r="V113" s="349"/>
      <c r="W113" s="348"/>
      <c r="X113" s="349"/>
      <c r="Y11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3" s="348"/>
      <c r="AA113" s="348"/>
      <c r="AB113" s="348"/>
      <c r="AC113" s="348"/>
      <c r="AD113" s="348"/>
      <c r="AE113" s="348"/>
      <c r="AF113" s="348"/>
      <c r="AG113" s="348"/>
      <c r="AH113" s="348"/>
      <c r="AI113" s="348"/>
      <c r="AJ113" s="348"/>
      <c r="AK113" s="348"/>
      <c r="AL113" s="348"/>
      <c r="AM113" s="348"/>
      <c r="AN113" s="348"/>
      <c r="AO113" s="348"/>
      <c r="AP113" s="348"/>
      <c r="AQ113" s="348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31"/>
      <c r="BC113" s="231"/>
      <c r="BD113" s="231"/>
      <c r="BE113" s="231"/>
      <c r="BF113" s="231"/>
      <c r="BG113" s="231"/>
      <c r="BH113" s="231"/>
      <c r="BI113" s="231"/>
      <c r="BJ113" s="231"/>
      <c r="BK113" s="231"/>
      <c r="BL113" s="231"/>
      <c r="BM113" s="231"/>
      <c r="BN113" s="231"/>
      <c r="BO113" s="231"/>
      <c r="BP113" s="231"/>
      <c r="BQ113" s="231"/>
      <c r="BR113" s="231"/>
      <c r="BS113" s="231"/>
      <c r="BT113" s="231"/>
      <c r="BU113" s="231"/>
      <c r="BV113" s="231"/>
      <c r="BW113" s="231"/>
      <c r="BX113" s="231"/>
      <c r="BY113" s="231"/>
      <c r="BZ113" s="231"/>
      <c r="CA113" s="231"/>
      <c r="CB113" s="231"/>
      <c r="CC113" s="231"/>
      <c r="CD113" s="231"/>
      <c r="CE113" s="231"/>
      <c r="CF113" s="231"/>
      <c r="CG113" s="231"/>
      <c r="CH113" s="231"/>
      <c r="CI113" s="231"/>
      <c r="CJ113" s="231"/>
      <c r="CK113" s="231"/>
      <c r="CL113" s="231"/>
      <c r="CM113" s="231"/>
      <c r="CN113" s="231"/>
      <c r="CO113" s="231"/>
      <c r="CP113" s="231"/>
      <c r="CQ113" s="231"/>
      <c r="CR113" s="231"/>
      <c r="CS113" s="231"/>
      <c r="CT113" s="231"/>
      <c r="CU113" s="231"/>
      <c r="CV113" s="231"/>
    </row>
    <row r="114" spans="1:100" s="47" customFormat="1" ht="43.5" customHeight="1">
      <c r="A114" s="379" t="s">
        <v>130</v>
      </c>
      <c r="B114" s="378" t="s">
        <v>966</v>
      </c>
      <c r="C114" s="370" t="s">
        <v>891</v>
      </c>
      <c r="D114" s="365"/>
      <c r="E114" s="365" t="s">
        <v>400</v>
      </c>
      <c r="F114" s="366" t="s">
        <v>2595</v>
      </c>
      <c r="G114" s="356" t="s">
        <v>2596</v>
      </c>
      <c r="H114" s="356" t="s">
        <v>1807</v>
      </c>
      <c r="I114" s="388">
        <v>750000</v>
      </c>
      <c r="J114" s="388">
        <f>-K1704/0.0833333333333333</f>
        <v>0</v>
      </c>
      <c r="K114" s="388"/>
      <c r="L114" s="367">
        <v>42564</v>
      </c>
      <c r="M114" s="367">
        <v>42571</v>
      </c>
      <c r="N114" s="367">
        <v>42937</v>
      </c>
      <c r="O114" s="389">
        <f t="shared" si="5"/>
        <v>2017</v>
      </c>
      <c r="P114" s="374">
        <f t="shared" si="6"/>
        <v>7</v>
      </c>
      <c r="Q114" s="390" t="str">
        <f t="shared" si="4"/>
        <v>201707</v>
      </c>
      <c r="R114" s="354" t="s">
        <v>45</v>
      </c>
      <c r="S114" s="391">
        <v>0</v>
      </c>
      <c r="T114" s="391">
        <v>0</v>
      </c>
      <c r="U114" s="355"/>
      <c r="V114" s="349"/>
      <c r="W114" s="348"/>
      <c r="X114" s="421"/>
      <c r="Y11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4" s="348"/>
      <c r="AA114" s="348"/>
      <c r="AB114" s="348"/>
      <c r="AC114" s="348"/>
      <c r="AD114" s="348"/>
      <c r="AE114" s="348"/>
      <c r="AF114" s="348"/>
      <c r="AG114" s="348"/>
      <c r="AH114" s="348"/>
      <c r="AI114" s="348"/>
      <c r="AJ114" s="348"/>
      <c r="AK114" s="348"/>
      <c r="AL114" s="348"/>
      <c r="AM114" s="348"/>
      <c r="AN114" s="348"/>
      <c r="AO114" s="348"/>
      <c r="AP114" s="348"/>
      <c r="AQ114" s="348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31"/>
      <c r="BC114" s="231"/>
      <c r="BD114" s="231"/>
      <c r="BE114" s="231"/>
      <c r="BF114" s="231"/>
      <c r="BG114" s="231"/>
      <c r="BH114" s="231"/>
      <c r="BI114" s="231"/>
      <c r="BJ114" s="231"/>
      <c r="BK114" s="231"/>
      <c r="BL114" s="231"/>
      <c r="BM114" s="231"/>
      <c r="BN114" s="231"/>
      <c r="BO114" s="231"/>
      <c r="BP114" s="231"/>
      <c r="BQ114" s="231"/>
      <c r="BR114" s="231"/>
      <c r="BS114" s="231"/>
      <c r="BT114" s="231"/>
      <c r="BU114" s="231"/>
      <c r="BV114" s="231"/>
      <c r="BW114" s="231"/>
      <c r="BX114" s="231"/>
      <c r="BY114" s="231"/>
      <c r="BZ114" s="231"/>
      <c r="CA114" s="231"/>
      <c r="CB114" s="231"/>
      <c r="CC114" s="231"/>
      <c r="CD114" s="231"/>
      <c r="CE114" s="231"/>
      <c r="CF114" s="231"/>
      <c r="CG114" s="231"/>
      <c r="CH114" s="231"/>
      <c r="CI114" s="231"/>
      <c r="CJ114" s="231"/>
      <c r="CK114" s="231"/>
      <c r="CL114" s="231"/>
      <c r="CM114" s="231"/>
      <c r="CN114" s="231"/>
      <c r="CO114" s="231"/>
      <c r="CP114" s="231"/>
      <c r="CQ114" s="231"/>
      <c r="CR114" s="231"/>
      <c r="CS114" s="231"/>
      <c r="CT114" s="231"/>
      <c r="CU114" s="231"/>
      <c r="CV114" s="231"/>
    </row>
    <row r="115" spans="1:100" s="47" customFormat="1" ht="43.5" customHeight="1">
      <c r="A115" s="379" t="s">
        <v>130</v>
      </c>
      <c r="B115" s="378" t="s">
        <v>966</v>
      </c>
      <c r="C115" s="370" t="s">
        <v>891</v>
      </c>
      <c r="D115" s="365"/>
      <c r="E115" s="365" t="s">
        <v>400</v>
      </c>
      <c r="F115" s="366" t="s">
        <v>2595</v>
      </c>
      <c r="G115" s="356" t="s">
        <v>2596</v>
      </c>
      <c r="H115" s="356" t="s">
        <v>60</v>
      </c>
      <c r="I115" s="388">
        <v>750000</v>
      </c>
      <c r="J115" s="388">
        <f>-K1705/0.0833333333333333</f>
        <v>0</v>
      </c>
      <c r="K115" s="388"/>
      <c r="L115" s="367">
        <v>42564</v>
      </c>
      <c r="M115" s="367">
        <v>42571</v>
      </c>
      <c r="N115" s="367">
        <v>42937</v>
      </c>
      <c r="O115" s="389">
        <f t="shared" si="5"/>
        <v>2017</v>
      </c>
      <c r="P115" s="374">
        <f t="shared" si="6"/>
        <v>7</v>
      </c>
      <c r="Q115" s="390" t="str">
        <f t="shared" si="4"/>
        <v>201707</v>
      </c>
      <c r="R115" s="354" t="s">
        <v>45</v>
      </c>
      <c r="S115" s="391">
        <v>0</v>
      </c>
      <c r="T115" s="391">
        <v>0</v>
      </c>
      <c r="U115" s="355"/>
      <c r="V115" s="349"/>
      <c r="W115" s="348"/>
      <c r="X115" s="421"/>
      <c r="Y11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5" s="348"/>
      <c r="AA115" s="348"/>
      <c r="AB115" s="348"/>
      <c r="AC115" s="348"/>
      <c r="AD115" s="348"/>
      <c r="AE115" s="348"/>
      <c r="AF115" s="348"/>
      <c r="AG115" s="348"/>
      <c r="AH115" s="348"/>
      <c r="AI115" s="348"/>
      <c r="AJ115" s="348"/>
      <c r="AK115" s="348"/>
      <c r="AL115" s="348"/>
      <c r="AM115" s="348"/>
      <c r="AN115" s="348"/>
      <c r="AO115" s="348"/>
      <c r="AP115" s="348"/>
      <c r="AQ115" s="348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31"/>
      <c r="BC115" s="231"/>
      <c r="BD115" s="231"/>
      <c r="BE115" s="231"/>
      <c r="BF115" s="231"/>
      <c r="BG115" s="231"/>
      <c r="BH115" s="231"/>
      <c r="BI115" s="231"/>
      <c r="BJ115" s="231"/>
      <c r="BK115" s="231"/>
      <c r="BL115" s="231"/>
      <c r="BM115" s="231"/>
      <c r="BN115" s="231"/>
      <c r="BO115" s="231"/>
      <c r="BP115" s="231"/>
      <c r="BQ115" s="231"/>
      <c r="BR115" s="231"/>
      <c r="BS115" s="231"/>
      <c r="BT115" s="231"/>
      <c r="BU115" s="231"/>
      <c r="BV115" s="231"/>
      <c r="BW115" s="231"/>
      <c r="BX115" s="231"/>
      <c r="BY115" s="231"/>
      <c r="BZ115" s="231"/>
      <c r="CA115" s="231"/>
      <c r="CB115" s="231"/>
      <c r="CC115" s="231"/>
      <c r="CD115" s="231"/>
      <c r="CE115" s="231"/>
      <c r="CF115" s="231"/>
      <c r="CG115" s="231"/>
      <c r="CH115" s="231"/>
      <c r="CI115" s="231"/>
      <c r="CJ115" s="231"/>
      <c r="CK115" s="231"/>
      <c r="CL115" s="231"/>
      <c r="CM115" s="231"/>
      <c r="CN115" s="231"/>
      <c r="CO115" s="231"/>
      <c r="CP115" s="231"/>
      <c r="CQ115" s="231"/>
      <c r="CR115" s="231"/>
      <c r="CS115" s="231"/>
      <c r="CT115" s="231"/>
      <c r="CU115" s="231"/>
      <c r="CV115" s="231"/>
    </row>
    <row r="116" spans="1:100" s="47" customFormat="1" ht="43.5" customHeight="1">
      <c r="A116" s="305" t="s">
        <v>89</v>
      </c>
      <c r="B116" s="361" t="s">
        <v>890</v>
      </c>
      <c r="C116" s="398" t="s">
        <v>891</v>
      </c>
      <c r="D116" s="365" t="s">
        <v>2330</v>
      </c>
      <c r="E116" s="306" t="s">
        <v>391</v>
      </c>
      <c r="F116" s="307" t="s">
        <v>1448</v>
      </c>
      <c r="G116" s="308" t="s">
        <v>1450</v>
      </c>
      <c r="H116" s="308" t="s">
        <v>1452</v>
      </c>
      <c r="I116" s="309">
        <v>66666</v>
      </c>
      <c r="J116" s="309">
        <f>-K1694/0.0833333333333333</f>
        <v>0</v>
      </c>
      <c r="K116" s="309"/>
      <c r="L116" s="310">
        <v>42571</v>
      </c>
      <c r="M116" s="310">
        <v>42574</v>
      </c>
      <c r="N116" s="310">
        <v>42938</v>
      </c>
      <c r="O116" s="337">
        <f t="shared" si="5"/>
        <v>2017</v>
      </c>
      <c r="P116" s="336">
        <f t="shared" si="6"/>
        <v>7</v>
      </c>
      <c r="Q116" s="332" t="str">
        <f t="shared" si="4"/>
        <v>201707</v>
      </c>
      <c r="R116" s="311" t="s">
        <v>44</v>
      </c>
      <c r="S116" s="312">
        <v>0</v>
      </c>
      <c r="T116" s="312">
        <v>0</v>
      </c>
      <c r="U116" s="313"/>
      <c r="V116" s="363"/>
      <c r="W116" s="360"/>
      <c r="X116" s="385"/>
      <c r="Y1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6" s="348"/>
      <c r="AA116" s="348"/>
      <c r="AB116" s="348"/>
      <c r="AC116" s="348"/>
      <c r="AD116" s="348"/>
      <c r="AE116" s="348"/>
      <c r="AF116" s="348"/>
      <c r="AG116" s="348"/>
      <c r="AH116" s="348"/>
      <c r="AI116" s="348"/>
      <c r="AJ116" s="348"/>
      <c r="AK116" s="348"/>
      <c r="AL116" s="348"/>
      <c r="AM116" s="348"/>
      <c r="AN116" s="348"/>
      <c r="AO116" s="348"/>
      <c r="AP116" s="348"/>
      <c r="AQ116" s="348"/>
      <c r="AR116" s="231"/>
      <c r="AS116" s="231"/>
      <c r="AT116" s="231"/>
      <c r="AU116" s="231"/>
      <c r="AV116" s="231"/>
      <c r="AW116" s="231"/>
      <c r="AX116" s="231"/>
      <c r="AY116" s="231"/>
      <c r="AZ116" s="231"/>
      <c r="BA116" s="231"/>
      <c r="BB116" s="231"/>
      <c r="BC116" s="231"/>
      <c r="BD116" s="231"/>
      <c r="BE116" s="231"/>
      <c r="BF116" s="231"/>
      <c r="BG116" s="231"/>
      <c r="BH116" s="231"/>
      <c r="BI116" s="231"/>
      <c r="BJ116" s="231"/>
      <c r="BK116" s="231"/>
      <c r="BL116" s="231"/>
      <c r="BM116" s="231"/>
      <c r="BN116" s="231"/>
      <c r="BO116" s="231"/>
      <c r="BP116" s="231"/>
      <c r="BQ116" s="231"/>
      <c r="BR116" s="231"/>
      <c r="BS116" s="231"/>
      <c r="BT116" s="231"/>
      <c r="BU116" s="231"/>
      <c r="BV116" s="231"/>
      <c r="BW116" s="231"/>
      <c r="BX116" s="231"/>
      <c r="BY116" s="231"/>
      <c r="BZ116" s="231"/>
      <c r="CA116" s="231"/>
      <c r="CB116" s="231"/>
      <c r="CC116" s="231"/>
      <c r="CD116" s="231"/>
      <c r="CE116" s="231"/>
      <c r="CF116" s="231"/>
      <c r="CG116" s="231"/>
      <c r="CH116" s="231"/>
      <c r="CI116" s="231"/>
      <c r="CJ116" s="231"/>
      <c r="CK116" s="231"/>
      <c r="CL116" s="231"/>
      <c r="CM116" s="231"/>
      <c r="CN116" s="231"/>
      <c r="CO116" s="231"/>
      <c r="CP116" s="231"/>
      <c r="CQ116" s="231"/>
      <c r="CR116" s="231"/>
      <c r="CS116" s="231"/>
      <c r="CT116" s="231"/>
      <c r="CU116" s="231"/>
      <c r="CV116" s="231"/>
    </row>
    <row r="117" spans="1:100" s="47" customFormat="1" ht="43.5" customHeight="1">
      <c r="A117" s="305" t="s">
        <v>89</v>
      </c>
      <c r="B117" s="361" t="s">
        <v>890</v>
      </c>
      <c r="C117" s="398" t="s">
        <v>891</v>
      </c>
      <c r="D117" s="365" t="s">
        <v>2327</v>
      </c>
      <c r="E117" s="306" t="s">
        <v>391</v>
      </c>
      <c r="F117" s="307" t="s">
        <v>1448</v>
      </c>
      <c r="G117" s="308" t="s">
        <v>1449</v>
      </c>
      <c r="H117" s="308" t="s">
        <v>1071</v>
      </c>
      <c r="I117" s="309">
        <v>499500</v>
      </c>
      <c r="J117" s="309">
        <f>-K1699/0.0833333333333333</f>
        <v>0</v>
      </c>
      <c r="K117" s="309"/>
      <c r="L117" s="310">
        <v>42571</v>
      </c>
      <c r="M117" s="310">
        <v>42574</v>
      </c>
      <c r="N117" s="310">
        <v>42938</v>
      </c>
      <c r="O117" s="337">
        <f t="shared" si="5"/>
        <v>2017</v>
      </c>
      <c r="P117" s="336">
        <f t="shared" si="6"/>
        <v>7</v>
      </c>
      <c r="Q117" s="332" t="str">
        <f t="shared" si="4"/>
        <v>201707</v>
      </c>
      <c r="R117" s="354" t="s">
        <v>44</v>
      </c>
      <c r="S117" s="312">
        <v>0</v>
      </c>
      <c r="T117" s="312">
        <v>0</v>
      </c>
      <c r="U117" s="313"/>
      <c r="V117" s="363"/>
      <c r="W117" s="360"/>
      <c r="X117" s="385"/>
      <c r="Y1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7" s="421"/>
      <c r="AA117" s="349"/>
      <c r="AB117" s="349"/>
      <c r="AC117" s="349"/>
      <c r="AD117" s="349"/>
      <c r="AE117" s="349"/>
      <c r="AF117" s="349"/>
      <c r="AG117" s="349"/>
      <c r="AH117" s="349"/>
      <c r="AI117" s="349"/>
      <c r="AJ117" s="349"/>
      <c r="AK117" s="349"/>
      <c r="AL117" s="349"/>
      <c r="AM117" s="349"/>
      <c r="AN117" s="349"/>
      <c r="AO117" s="349"/>
      <c r="AP117" s="349"/>
      <c r="AQ117" s="349"/>
      <c r="AR117" s="231"/>
      <c r="AS117" s="231"/>
      <c r="AT117" s="231"/>
      <c r="AU117" s="231"/>
      <c r="AV117" s="231"/>
      <c r="AW117" s="231"/>
      <c r="AX117" s="231"/>
      <c r="AY117" s="231"/>
      <c r="AZ117" s="231"/>
      <c r="BA117" s="231"/>
      <c r="BB117" s="231"/>
      <c r="BC117" s="231"/>
      <c r="BD117" s="231"/>
      <c r="BE117" s="231"/>
      <c r="BF117" s="231"/>
      <c r="BG117" s="231"/>
      <c r="BH117" s="231"/>
      <c r="BI117" s="231"/>
      <c r="BJ117" s="231"/>
      <c r="BK117" s="231"/>
      <c r="BL117" s="231"/>
      <c r="BM117" s="231"/>
      <c r="BN117" s="231"/>
      <c r="BO117" s="231"/>
      <c r="BP117" s="231"/>
      <c r="BQ117" s="231"/>
      <c r="BR117" s="231"/>
      <c r="BS117" s="231"/>
      <c r="BT117" s="231"/>
      <c r="BU117" s="231"/>
      <c r="BV117" s="231"/>
      <c r="BW117" s="231"/>
      <c r="BX117" s="231"/>
      <c r="BY117" s="231"/>
      <c r="BZ117" s="231"/>
      <c r="CA117" s="231"/>
      <c r="CB117" s="231"/>
      <c r="CC117" s="231"/>
      <c r="CD117" s="231"/>
      <c r="CE117" s="231"/>
      <c r="CF117" s="231"/>
      <c r="CG117" s="231"/>
      <c r="CH117" s="231"/>
      <c r="CI117" s="231"/>
      <c r="CJ117" s="231"/>
      <c r="CK117" s="231"/>
      <c r="CL117" s="231"/>
      <c r="CM117" s="231"/>
      <c r="CN117" s="231"/>
      <c r="CO117" s="231"/>
      <c r="CP117" s="231"/>
      <c r="CQ117" s="231"/>
      <c r="CR117" s="231"/>
      <c r="CS117" s="231"/>
      <c r="CT117" s="231"/>
      <c r="CU117" s="231"/>
      <c r="CV117" s="231"/>
    </row>
    <row r="118" spans="1:100" s="47" customFormat="1" ht="43.5" customHeight="1">
      <c r="A118" s="305" t="s">
        <v>89</v>
      </c>
      <c r="B118" s="361" t="s">
        <v>890</v>
      </c>
      <c r="C118" s="398" t="s">
        <v>891</v>
      </c>
      <c r="D118" s="365" t="s">
        <v>2328</v>
      </c>
      <c r="E118" s="306" t="s">
        <v>391</v>
      </c>
      <c r="F118" s="307" t="s">
        <v>1448</v>
      </c>
      <c r="G118" s="308" t="s">
        <v>1450</v>
      </c>
      <c r="H118" s="308" t="s">
        <v>1071</v>
      </c>
      <c r="I118" s="309">
        <v>166666</v>
      </c>
      <c r="J118" s="309">
        <f>-K1700/0.0833333333333333</f>
        <v>0</v>
      </c>
      <c r="K118" s="309"/>
      <c r="L118" s="310">
        <v>42571</v>
      </c>
      <c r="M118" s="310">
        <v>42574</v>
      </c>
      <c r="N118" s="310">
        <v>42938</v>
      </c>
      <c r="O118" s="337">
        <f t="shared" si="5"/>
        <v>2017</v>
      </c>
      <c r="P118" s="336">
        <f t="shared" si="6"/>
        <v>7</v>
      </c>
      <c r="Q118" s="332" t="str">
        <f t="shared" si="4"/>
        <v>201707</v>
      </c>
      <c r="R118" s="354" t="s">
        <v>44</v>
      </c>
      <c r="S118" s="312">
        <v>0</v>
      </c>
      <c r="T118" s="312">
        <v>0</v>
      </c>
      <c r="U118" s="313"/>
      <c r="V118" s="363"/>
      <c r="W118" s="360"/>
      <c r="X118" s="385"/>
      <c r="Y1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  <c r="AJ118" s="348"/>
      <c r="AK118" s="348"/>
      <c r="AL118" s="348"/>
      <c r="AM118" s="348"/>
      <c r="AN118" s="348"/>
      <c r="AO118" s="348"/>
      <c r="AP118" s="348"/>
      <c r="AQ118" s="348"/>
      <c r="AR118" s="231"/>
      <c r="AS118" s="231"/>
      <c r="AT118" s="231"/>
      <c r="AU118" s="231"/>
      <c r="AV118" s="231"/>
      <c r="AW118" s="231"/>
      <c r="AX118" s="231"/>
      <c r="AY118" s="231"/>
      <c r="AZ118" s="231"/>
      <c r="BA118" s="231"/>
      <c r="BB118" s="231"/>
      <c r="BC118" s="231"/>
      <c r="BD118" s="231"/>
      <c r="BE118" s="231"/>
      <c r="BF118" s="231"/>
      <c r="BG118" s="231"/>
      <c r="BH118" s="231"/>
      <c r="BI118" s="231"/>
      <c r="BJ118" s="231"/>
      <c r="BK118" s="231"/>
      <c r="BL118" s="231"/>
      <c r="BM118" s="231"/>
      <c r="BN118" s="231"/>
      <c r="BO118" s="231"/>
      <c r="BP118" s="231"/>
      <c r="BQ118" s="231"/>
      <c r="BR118" s="231"/>
      <c r="BS118" s="231"/>
      <c r="BT118" s="231"/>
      <c r="BU118" s="231"/>
      <c r="BV118" s="231"/>
      <c r="BW118" s="231"/>
      <c r="BX118" s="231"/>
      <c r="BY118" s="231"/>
      <c r="BZ118" s="231"/>
      <c r="CA118" s="231"/>
      <c r="CB118" s="231"/>
      <c r="CC118" s="231"/>
      <c r="CD118" s="231"/>
      <c r="CE118" s="231"/>
      <c r="CF118" s="231"/>
      <c r="CG118" s="231"/>
      <c r="CH118" s="231"/>
      <c r="CI118" s="231"/>
      <c r="CJ118" s="231"/>
      <c r="CK118" s="231"/>
      <c r="CL118" s="231"/>
      <c r="CM118" s="231"/>
      <c r="CN118" s="231"/>
      <c r="CO118" s="231"/>
      <c r="CP118" s="231"/>
      <c r="CQ118" s="231"/>
      <c r="CR118" s="231"/>
      <c r="CS118" s="231"/>
      <c r="CT118" s="231"/>
      <c r="CU118" s="231"/>
      <c r="CV118" s="231"/>
    </row>
    <row r="119" spans="1:100" s="47" customFormat="1" ht="43.5" customHeight="1">
      <c r="A119" s="305" t="s">
        <v>89</v>
      </c>
      <c r="B119" s="361" t="s">
        <v>890</v>
      </c>
      <c r="C119" s="398" t="s">
        <v>891</v>
      </c>
      <c r="D119" s="365" t="s">
        <v>2329</v>
      </c>
      <c r="E119" s="306" t="s">
        <v>391</v>
      </c>
      <c r="F119" s="307" t="s">
        <v>1448</v>
      </c>
      <c r="G119" s="308" t="s">
        <v>1450</v>
      </c>
      <c r="H119" s="308" t="s">
        <v>1451</v>
      </c>
      <c r="I119" s="309">
        <v>166666</v>
      </c>
      <c r="J119" s="309">
        <f>-K1701/0.0833333333333333</f>
        <v>0</v>
      </c>
      <c r="K119" s="309"/>
      <c r="L119" s="310">
        <v>42571</v>
      </c>
      <c r="M119" s="310">
        <v>42574</v>
      </c>
      <c r="N119" s="310">
        <v>42938</v>
      </c>
      <c r="O119" s="337">
        <f t="shared" si="5"/>
        <v>2017</v>
      </c>
      <c r="P119" s="336">
        <f t="shared" si="6"/>
        <v>7</v>
      </c>
      <c r="Q119" s="332" t="str">
        <f t="shared" si="4"/>
        <v>201707</v>
      </c>
      <c r="R119" s="354" t="s">
        <v>44</v>
      </c>
      <c r="S119" s="312">
        <v>0</v>
      </c>
      <c r="T119" s="312">
        <v>0</v>
      </c>
      <c r="U119" s="313"/>
      <c r="V119" s="363"/>
      <c r="W119" s="360"/>
      <c r="X119" s="363"/>
      <c r="Y1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  <c r="AJ119" s="348"/>
      <c r="AK119" s="348"/>
      <c r="AL119" s="348"/>
      <c r="AM119" s="348"/>
      <c r="AN119" s="348"/>
      <c r="AO119" s="348"/>
      <c r="AP119" s="348"/>
      <c r="AQ119" s="348"/>
      <c r="AR119" s="231"/>
      <c r="AS119" s="231"/>
      <c r="AT119" s="231"/>
      <c r="AU119" s="231"/>
      <c r="AV119" s="231"/>
      <c r="AW119" s="231"/>
      <c r="AX119" s="231"/>
      <c r="AY119" s="231"/>
      <c r="AZ119" s="231"/>
      <c r="BA119" s="231"/>
      <c r="BB119" s="231"/>
      <c r="BC119" s="231"/>
      <c r="BD119" s="231"/>
      <c r="BE119" s="231"/>
      <c r="BF119" s="231"/>
      <c r="BG119" s="231"/>
      <c r="BH119" s="231"/>
      <c r="BI119" s="231"/>
      <c r="BJ119" s="231"/>
      <c r="BK119" s="231"/>
      <c r="BL119" s="231"/>
      <c r="BM119" s="231"/>
      <c r="BN119" s="231"/>
      <c r="BO119" s="231"/>
      <c r="BP119" s="231"/>
      <c r="BQ119" s="231"/>
      <c r="BR119" s="231"/>
      <c r="BS119" s="231"/>
      <c r="BT119" s="231"/>
      <c r="BU119" s="231"/>
      <c r="BV119" s="231"/>
      <c r="BW119" s="231"/>
      <c r="BX119" s="231"/>
      <c r="BY119" s="231"/>
      <c r="BZ119" s="231"/>
      <c r="CA119" s="231"/>
      <c r="CB119" s="231"/>
      <c r="CC119" s="231"/>
      <c r="CD119" s="231"/>
      <c r="CE119" s="231"/>
      <c r="CF119" s="231"/>
      <c r="CG119" s="231"/>
      <c r="CH119" s="231"/>
      <c r="CI119" s="231"/>
      <c r="CJ119" s="231"/>
      <c r="CK119" s="231"/>
      <c r="CL119" s="231"/>
      <c r="CM119" s="231"/>
      <c r="CN119" s="231"/>
      <c r="CO119" s="231"/>
      <c r="CP119" s="231"/>
      <c r="CQ119" s="231"/>
      <c r="CR119" s="231"/>
      <c r="CS119" s="231"/>
      <c r="CT119" s="231"/>
      <c r="CU119" s="231"/>
      <c r="CV119" s="231"/>
    </row>
    <row r="120" spans="1:100" s="47" customFormat="1" ht="43.5" customHeight="1">
      <c r="A120" s="311" t="s">
        <v>130</v>
      </c>
      <c r="B120" s="369" t="s">
        <v>966</v>
      </c>
      <c r="C120" s="398" t="s">
        <v>891</v>
      </c>
      <c r="D120" s="314" t="s">
        <v>1404</v>
      </c>
      <c r="E120" s="314" t="s">
        <v>400</v>
      </c>
      <c r="F120" s="315" t="s">
        <v>1405</v>
      </c>
      <c r="G120" s="313" t="s">
        <v>1406</v>
      </c>
      <c r="H120" s="313" t="s">
        <v>1407</v>
      </c>
      <c r="I120" s="316">
        <v>120000</v>
      </c>
      <c r="J120" s="316">
        <f>-K1655/0.0833333333333333</f>
        <v>0</v>
      </c>
      <c r="K120" s="316"/>
      <c r="L120" s="317">
        <v>42487</v>
      </c>
      <c r="M120" s="317">
        <v>42574</v>
      </c>
      <c r="N120" s="317">
        <v>42938</v>
      </c>
      <c r="O120" s="338">
        <f t="shared" si="5"/>
        <v>2017</v>
      </c>
      <c r="P120" s="336">
        <f t="shared" si="6"/>
        <v>7</v>
      </c>
      <c r="Q120" s="333" t="str">
        <f t="shared" si="4"/>
        <v>201707</v>
      </c>
      <c r="R120" s="311" t="s">
        <v>36</v>
      </c>
      <c r="S120" s="319">
        <v>0</v>
      </c>
      <c r="T120" s="319">
        <v>0</v>
      </c>
      <c r="U120" s="308"/>
      <c r="V120" s="363"/>
      <c r="W120" s="360"/>
      <c r="X120" s="385"/>
      <c r="Y1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0" s="421"/>
      <c r="AA120" s="349"/>
      <c r="AB120" s="349"/>
      <c r="AC120" s="349"/>
      <c r="AD120" s="349"/>
      <c r="AE120" s="349"/>
      <c r="AF120" s="349"/>
      <c r="AG120" s="349"/>
      <c r="AH120" s="349"/>
      <c r="AI120" s="349"/>
      <c r="AJ120" s="349"/>
      <c r="AK120" s="349"/>
      <c r="AL120" s="349"/>
      <c r="AM120" s="349"/>
      <c r="AN120" s="349"/>
      <c r="AO120" s="349"/>
      <c r="AP120" s="349"/>
      <c r="AQ120" s="349"/>
      <c r="AR120" s="231"/>
      <c r="AS120" s="231"/>
      <c r="AT120" s="231"/>
      <c r="AU120" s="231"/>
      <c r="AV120" s="231"/>
      <c r="AW120" s="231"/>
      <c r="AX120" s="231"/>
      <c r="AY120" s="231"/>
      <c r="AZ120" s="231"/>
      <c r="BA120" s="231"/>
      <c r="BB120" s="231"/>
      <c r="BC120" s="231"/>
      <c r="BD120" s="231"/>
      <c r="BE120" s="231"/>
      <c r="BF120" s="231"/>
      <c r="BG120" s="231"/>
      <c r="BH120" s="231"/>
      <c r="BI120" s="231"/>
      <c r="BJ120" s="231"/>
      <c r="BK120" s="231"/>
      <c r="BL120" s="231"/>
      <c r="BM120" s="231"/>
      <c r="BN120" s="231"/>
      <c r="BO120" s="231"/>
      <c r="BP120" s="231"/>
      <c r="BQ120" s="231"/>
      <c r="BR120" s="231"/>
      <c r="BS120" s="231"/>
      <c r="BT120" s="231"/>
      <c r="BU120" s="231"/>
      <c r="BV120" s="231"/>
      <c r="BW120" s="231"/>
      <c r="BX120" s="231"/>
      <c r="BY120" s="231"/>
      <c r="BZ120" s="231"/>
      <c r="CA120" s="231"/>
      <c r="CB120" s="231"/>
      <c r="CC120" s="231"/>
      <c r="CD120" s="231"/>
      <c r="CE120" s="231"/>
      <c r="CF120" s="231"/>
      <c r="CG120" s="231"/>
      <c r="CH120" s="231"/>
      <c r="CI120" s="231"/>
      <c r="CJ120" s="231"/>
      <c r="CK120" s="231"/>
      <c r="CL120" s="231"/>
      <c r="CM120" s="231"/>
      <c r="CN120" s="231"/>
      <c r="CO120" s="231"/>
      <c r="CP120" s="231"/>
      <c r="CQ120" s="231"/>
      <c r="CR120" s="231"/>
      <c r="CS120" s="231"/>
      <c r="CT120" s="231"/>
      <c r="CU120" s="231"/>
      <c r="CV120" s="231"/>
    </row>
    <row r="121" spans="1:100" s="47" customFormat="1" ht="43.5" customHeight="1">
      <c r="A121" s="311" t="s">
        <v>11</v>
      </c>
      <c r="B121" s="369" t="s">
        <v>966</v>
      </c>
      <c r="C121" s="398" t="s">
        <v>891</v>
      </c>
      <c r="D121" s="314" t="s">
        <v>2572</v>
      </c>
      <c r="E121" s="314" t="s">
        <v>391</v>
      </c>
      <c r="F121" s="315" t="s">
        <v>34</v>
      </c>
      <c r="G121" s="313" t="s">
        <v>1432</v>
      </c>
      <c r="H121" s="313" t="s">
        <v>2573</v>
      </c>
      <c r="I121" s="316">
        <v>379575</v>
      </c>
      <c r="J121" s="316">
        <f>-K1671/0.0833333333333333</f>
        <v>0</v>
      </c>
      <c r="K121" s="316"/>
      <c r="L121" s="317">
        <v>42571</v>
      </c>
      <c r="M121" s="317">
        <v>42574</v>
      </c>
      <c r="N121" s="318">
        <v>42938</v>
      </c>
      <c r="O121" s="336">
        <f t="shared" si="5"/>
        <v>2017</v>
      </c>
      <c r="P121" s="336">
        <f t="shared" si="6"/>
        <v>7</v>
      </c>
      <c r="Q121" s="326" t="str">
        <f t="shared" si="4"/>
        <v>201707</v>
      </c>
      <c r="R121" s="311" t="s">
        <v>266</v>
      </c>
      <c r="S121" s="319">
        <v>0</v>
      </c>
      <c r="T121" s="319">
        <v>0</v>
      </c>
      <c r="U121" s="355" t="s">
        <v>3279</v>
      </c>
      <c r="V121" s="360"/>
      <c r="W121" s="360"/>
      <c r="X121" s="360"/>
      <c r="Y1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1" s="421"/>
      <c r="AA121" s="349"/>
      <c r="AB121" s="349"/>
      <c r="AC121" s="349"/>
      <c r="AD121" s="349"/>
      <c r="AE121" s="349"/>
      <c r="AF121" s="349"/>
      <c r="AG121" s="349"/>
      <c r="AH121" s="349"/>
      <c r="AI121" s="349"/>
      <c r="AJ121" s="349"/>
      <c r="AK121" s="349"/>
      <c r="AL121" s="349"/>
      <c r="AM121" s="349"/>
      <c r="AN121" s="349"/>
      <c r="AO121" s="349"/>
      <c r="AP121" s="349"/>
      <c r="AQ121" s="349"/>
      <c r="AR121" s="231"/>
      <c r="AS121" s="231"/>
      <c r="AT121" s="231"/>
      <c r="AU121" s="231"/>
      <c r="AV121" s="231"/>
      <c r="AW121" s="231"/>
      <c r="AX121" s="231"/>
      <c r="AY121" s="231"/>
      <c r="AZ121" s="231"/>
      <c r="BA121" s="231"/>
      <c r="BB121" s="231"/>
      <c r="BC121" s="231"/>
      <c r="BD121" s="231"/>
      <c r="BE121" s="231"/>
      <c r="BF121" s="231"/>
      <c r="BG121" s="231"/>
      <c r="BH121" s="231"/>
      <c r="BI121" s="231"/>
      <c r="BJ121" s="231"/>
      <c r="BK121" s="231"/>
      <c r="BL121" s="231"/>
      <c r="BM121" s="231"/>
      <c r="BN121" s="231"/>
      <c r="BO121" s="231"/>
      <c r="BP121" s="231"/>
      <c r="BQ121" s="231"/>
      <c r="BR121" s="231"/>
      <c r="BS121" s="231"/>
      <c r="BT121" s="231"/>
      <c r="BU121" s="231"/>
      <c r="BV121" s="231"/>
      <c r="BW121" s="231"/>
      <c r="BX121" s="231"/>
      <c r="BY121" s="231"/>
      <c r="BZ121" s="231"/>
      <c r="CA121" s="231"/>
      <c r="CB121" s="231"/>
      <c r="CC121" s="231"/>
      <c r="CD121" s="231"/>
      <c r="CE121" s="231"/>
      <c r="CF121" s="231"/>
      <c r="CG121" s="231"/>
      <c r="CH121" s="231"/>
      <c r="CI121" s="231"/>
      <c r="CJ121" s="231"/>
      <c r="CK121" s="231"/>
      <c r="CL121" s="231"/>
      <c r="CM121" s="231"/>
      <c r="CN121" s="231"/>
      <c r="CO121" s="231"/>
      <c r="CP121" s="231"/>
      <c r="CQ121" s="231"/>
      <c r="CR121" s="231"/>
      <c r="CS121" s="231"/>
      <c r="CT121" s="231"/>
      <c r="CU121" s="231"/>
      <c r="CV121" s="231"/>
    </row>
    <row r="122" spans="1:100" s="47" customFormat="1" ht="43.5" customHeight="1">
      <c r="A122" s="311" t="s">
        <v>519</v>
      </c>
      <c r="B122" s="361" t="s">
        <v>966</v>
      </c>
      <c r="C122" s="398" t="s">
        <v>891</v>
      </c>
      <c r="D122" s="314" t="s">
        <v>2679</v>
      </c>
      <c r="E122" s="314" t="s">
        <v>971</v>
      </c>
      <c r="F122" s="315" t="s">
        <v>46</v>
      </c>
      <c r="G122" s="313" t="s">
        <v>2680</v>
      </c>
      <c r="H122" s="313" t="s">
        <v>2681</v>
      </c>
      <c r="I122" s="316">
        <v>57560</v>
      </c>
      <c r="J122" s="316">
        <f>-K1762/0.0833333333333333</f>
        <v>0</v>
      </c>
      <c r="K122" s="316"/>
      <c r="L122" s="317">
        <v>42578</v>
      </c>
      <c r="M122" s="317">
        <v>42578</v>
      </c>
      <c r="N122" s="318">
        <v>42942</v>
      </c>
      <c r="O122" s="336">
        <f t="shared" si="5"/>
        <v>2017</v>
      </c>
      <c r="P122" s="336">
        <f t="shared" si="6"/>
        <v>7</v>
      </c>
      <c r="Q122" s="326" t="str">
        <f aca="true" t="shared" si="7" ref="Q122:Q185">IF(P122&gt;9,CONCATENATE(O122,P122),CONCATENATE(O122,"0",P122))</f>
        <v>201707</v>
      </c>
      <c r="R122" s="311" t="s">
        <v>90</v>
      </c>
      <c r="S122" s="319">
        <v>0</v>
      </c>
      <c r="T122" s="319">
        <v>0</v>
      </c>
      <c r="U122" s="313"/>
      <c r="V122" s="363"/>
      <c r="W122" s="360"/>
      <c r="X122" s="363"/>
      <c r="Y1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2" s="360"/>
      <c r="AA122" s="360"/>
      <c r="AB122" s="360"/>
      <c r="AC122" s="360"/>
      <c r="AD122" s="360"/>
      <c r="AE122" s="360"/>
      <c r="AF122" s="360"/>
      <c r="AG122" s="360"/>
      <c r="AH122" s="360"/>
      <c r="AI122" s="360"/>
      <c r="AJ122" s="360"/>
      <c r="AK122" s="360"/>
      <c r="AL122" s="360"/>
      <c r="AM122" s="360"/>
      <c r="AN122" s="360"/>
      <c r="AO122" s="360"/>
      <c r="AP122" s="360"/>
      <c r="AQ122" s="360"/>
      <c r="AR122" s="231"/>
      <c r="AS122" s="231"/>
      <c r="AT122" s="231"/>
      <c r="AU122" s="231"/>
      <c r="AV122" s="231"/>
      <c r="AW122" s="231"/>
      <c r="AX122" s="231"/>
      <c r="AY122" s="231"/>
      <c r="AZ122" s="231"/>
      <c r="BA122" s="231"/>
      <c r="BB122" s="231"/>
      <c r="BC122" s="231"/>
      <c r="BD122" s="231"/>
      <c r="BE122" s="231"/>
      <c r="BF122" s="231"/>
      <c r="BG122" s="231"/>
      <c r="BH122" s="231"/>
      <c r="BI122" s="231"/>
      <c r="BJ122" s="231"/>
      <c r="BK122" s="231"/>
      <c r="BL122" s="231"/>
      <c r="BM122" s="231"/>
      <c r="BN122" s="231"/>
      <c r="BO122" s="231"/>
      <c r="BP122" s="231"/>
      <c r="BQ122" s="231"/>
      <c r="BR122" s="231"/>
      <c r="BS122" s="231"/>
      <c r="BT122" s="231"/>
      <c r="BU122" s="231"/>
      <c r="BV122" s="231"/>
      <c r="BW122" s="231"/>
      <c r="BX122" s="231"/>
      <c r="BY122" s="231"/>
      <c r="BZ122" s="231"/>
      <c r="CA122" s="231"/>
      <c r="CB122" s="231"/>
      <c r="CC122" s="231"/>
      <c r="CD122" s="231"/>
      <c r="CE122" s="231"/>
      <c r="CF122" s="231"/>
      <c r="CG122" s="231"/>
      <c r="CH122" s="231"/>
      <c r="CI122" s="231"/>
      <c r="CJ122" s="231"/>
      <c r="CK122" s="231"/>
      <c r="CL122" s="231"/>
      <c r="CM122" s="231"/>
      <c r="CN122" s="231"/>
      <c r="CO122" s="231"/>
      <c r="CP122" s="231"/>
      <c r="CQ122" s="231"/>
      <c r="CR122" s="231"/>
      <c r="CS122" s="231"/>
      <c r="CT122" s="231"/>
      <c r="CU122" s="231"/>
      <c r="CV122" s="231"/>
    </row>
    <row r="123" spans="1:100" s="47" customFormat="1" ht="43.5" customHeight="1">
      <c r="A123" s="311" t="s">
        <v>476</v>
      </c>
      <c r="B123" s="369" t="s">
        <v>966</v>
      </c>
      <c r="C123" s="398" t="s">
        <v>891</v>
      </c>
      <c r="D123" s="314" t="s">
        <v>2808</v>
      </c>
      <c r="E123" s="314" t="s">
        <v>379</v>
      </c>
      <c r="F123" s="315" t="s">
        <v>46</v>
      </c>
      <c r="G123" s="313" t="s">
        <v>2809</v>
      </c>
      <c r="H123" s="313" t="s">
        <v>2810</v>
      </c>
      <c r="I123" s="316">
        <v>6000</v>
      </c>
      <c r="J123" s="316">
        <f>-K1756/0.0833333333333333</f>
        <v>0</v>
      </c>
      <c r="K123" s="316"/>
      <c r="L123" s="317" t="s">
        <v>326</v>
      </c>
      <c r="M123" s="317">
        <v>42578</v>
      </c>
      <c r="N123" s="318">
        <v>42942</v>
      </c>
      <c r="O123" s="336">
        <f t="shared" si="5"/>
        <v>2017</v>
      </c>
      <c r="P123" s="336">
        <f t="shared" si="6"/>
        <v>7</v>
      </c>
      <c r="Q123" s="326" t="str">
        <f t="shared" si="7"/>
        <v>201707</v>
      </c>
      <c r="R123" s="311">
        <v>0</v>
      </c>
      <c r="S123" s="319">
        <v>0</v>
      </c>
      <c r="T123" s="319">
        <v>0</v>
      </c>
      <c r="U123" s="313"/>
      <c r="V123" s="363"/>
      <c r="W123" s="360"/>
      <c r="X123" s="363"/>
      <c r="Y1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3" s="385"/>
      <c r="AA123" s="360"/>
      <c r="AB123" s="360"/>
      <c r="AC123" s="360"/>
      <c r="AD123" s="360"/>
      <c r="AE123" s="360"/>
      <c r="AF123" s="360"/>
      <c r="AG123" s="360"/>
      <c r="AH123" s="360"/>
      <c r="AI123" s="360"/>
      <c r="AJ123" s="360"/>
      <c r="AK123" s="360"/>
      <c r="AL123" s="360"/>
      <c r="AM123" s="360"/>
      <c r="AN123" s="360"/>
      <c r="AO123" s="360"/>
      <c r="AP123" s="360"/>
      <c r="AQ123" s="360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1"/>
      <c r="BF123" s="231"/>
      <c r="BG123" s="231"/>
      <c r="BH123" s="231"/>
      <c r="BI123" s="231"/>
      <c r="BJ123" s="231"/>
      <c r="BK123" s="231"/>
      <c r="BL123" s="231"/>
      <c r="BM123" s="231"/>
      <c r="BN123" s="231"/>
      <c r="BO123" s="231"/>
      <c r="BP123" s="231"/>
      <c r="BQ123" s="231"/>
      <c r="BR123" s="231"/>
      <c r="BS123" s="231"/>
      <c r="BT123" s="231"/>
      <c r="BU123" s="231"/>
      <c r="BV123" s="231"/>
      <c r="BW123" s="231"/>
      <c r="BX123" s="231"/>
      <c r="BY123" s="231"/>
      <c r="BZ123" s="231"/>
      <c r="CA123" s="231"/>
      <c r="CB123" s="231"/>
      <c r="CC123" s="231"/>
      <c r="CD123" s="231"/>
      <c r="CE123" s="231"/>
      <c r="CF123" s="231"/>
      <c r="CG123" s="231"/>
      <c r="CH123" s="231"/>
      <c r="CI123" s="231"/>
      <c r="CJ123" s="231"/>
      <c r="CK123" s="231"/>
      <c r="CL123" s="231"/>
      <c r="CM123" s="231"/>
      <c r="CN123" s="231"/>
      <c r="CO123" s="231"/>
      <c r="CP123" s="231"/>
      <c r="CQ123" s="231"/>
      <c r="CR123" s="231"/>
      <c r="CS123" s="231"/>
      <c r="CT123" s="231"/>
      <c r="CU123" s="231"/>
      <c r="CV123" s="231"/>
    </row>
    <row r="124" spans="1:100" s="47" customFormat="1" ht="43.5" customHeight="1">
      <c r="A124" s="311" t="s">
        <v>476</v>
      </c>
      <c r="B124" s="369" t="s">
        <v>966</v>
      </c>
      <c r="C124" s="398" t="s">
        <v>891</v>
      </c>
      <c r="D124" s="314" t="s">
        <v>2730</v>
      </c>
      <c r="E124" s="314" t="s">
        <v>379</v>
      </c>
      <c r="F124" s="307" t="s">
        <v>46</v>
      </c>
      <c r="G124" s="313" t="s">
        <v>2731</v>
      </c>
      <c r="H124" s="313" t="s">
        <v>2732</v>
      </c>
      <c r="I124" s="316">
        <v>18740</v>
      </c>
      <c r="J124" s="316">
        <f>-K1745/0.0833333333333333</f>
        <v>0</v>
      </c>
      <c r="K124" s="316"/>
      <c r="L124" s="317" t="s">
        <v>326</v>
      </c>
      <c r="M124" s="317">
        <v>42578</v>
      </c>
      <c r="N124" s="318">
        <v>42942</v>
      </c>
      <c r="O124" s="336">
        <f t="shared" si="5"/>
        <v>2017</v>
      </c>
      <c r="P124" s="336">
        <f t="shared" si="6"/>
        <v>7</v>
      </c>
      <c r="Q124" s="326" t="str">
        <f t="shared" si="7"/>
        <v>201707</v>
      </c>
      <c r="R124" s="311">
        <v>0</v>
      </c>
      <c r="S124" s="319">
        <v>0</v>
      </c>
      <c r="T124" s="319">
        <v>0</v>
      </c>
      <c r="U124" s="313"/>
      <c r="V124" s="363"/>
      <c r="W124" s="360"/>
      <c r="X124" s="363"/>
      <c r="Y1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4" s="385"/>
      <c r="AA124" s="363"/>
      <c r="AB124" s="363"/>
      <c r="AC124" s="363"/>
      <c r="AD124" s="363"/>
      <c r="AE124" s="363"/>
      <c r="AF124" s="363"/>
      <c r="AG124" s="363"/>
      <c r="AH124" s="363"/>
      <c r="AI124" s="363"/>
      <c r="AJ124" s="363"/>
      <c r="AK124" s="363"/>
      <c r="AL124" s="363"/>
      <c r="AM124" s="363"/>
      <c r="AN124" s="363"/>
      <c r="AO124" s="363"/>
      <c r="AP124" s="363"/>
      <c r="AQ124" s="363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1"/>
      <c r="BF124" s="231"/>
      <c r="BG124" s="231"/>
      <c r="BH124" s="231"/>
      <c r="BI124" s="231"/>
      <c r="BJ124" s="231"/>
      <c r="BK124" s="231"/>
      <c r="BL124" s="231"/>
      <c r="BM124" s="231"/>
      <c r="BN124" s="231"/>
      <c r="BO124" s="231"/>
      <c r="BP124" s="231"/>
      <c r="BQ124" s="231"/>
      <c r="BR124" s="231"/>
      <c r="BS124" s="231"/>
      <c r="BT124" s="231"/>
      <c r="BU124" s="231"/>
      <c r="BV124" s="231"/>
      <c r="BW124" s="231"/>
      <c r="BX124" s="231"/>
      <c r="BY124" s="231"/>
      <c r="BZ124" s="231"/>
      <c r="CA124" s="231"/>
      <c r="CB124" s="231"/>
      <c r="CC124" s="231"/>
      <c r="CD124" s="231"/>
      <c r="CE124" s="231"/>
      <c r="CF124" s="231"/>
      <c r="CG124" s="231"/>
      <c r="CH124" s="231"/>
      <c r="CI124" s="231"/>
      <c r="CJ124" s="231"/>
      <c r="CK124" s="231"/>
      <c r="CL124" s="231"/>
      <c r="CM124" s="231"/>
      <c r="CN124" s="231"/>
      <c r="CO124" s="231"/>
      <c r="CP124" s="231"/>
      <c r="CQ124" s="231"/>
      <c r="CR124" s="231"/>
      <c r="CS124" s="231"/>
      <c r="CT124" s="231"/>
      <c r="CU124" s="231"/>
      <c r="CV124" s="231"/>
    </row>
    <row r="125" spans="1:100" s="47" customFormat="1" ht="43.5" customHeight="1">
      <c r="A125" s="311" t="s">
        <v>3110</v>
      </c>
      <c r="B125" s="369" t="s">
        <v>890</v>
      </c>
      <c r="C125" s="398" t="s">
        <v>891</v>
      </c>
      <c r="D125" s="314" t="s">
        <v>1440</v>
      </c>
      <c r="E125" s="314" t="s">
        <v>383</v>
      </c>
      <c r="F125" s="315" t="s">
        <v>1441</v>
      </c>
      <c r="G125" s="313" t="s">
        <v>1442</v>
      </c>
      <c r="H125" s="313" t="s">
        <v>1443</v>
      </c>
      <c r="I125" s="316">
        <v>75000</v>
      </c>
      <c r="J125" s="316">
        <f>-K1699/0.0833333333333333</f>
        <v>0</v>
      </c>
      <c r="K125" s="316"/>
      <c r="L125" s="317">
        <v>42508</v>
      </c>
      <c r="M125" s="317">
        <v>42579</v>
      </c>
      <c r="N125" s="318">
        <v>42943</v>
      </c>
      <c r="O125" s="336">
        <f t="shared" si="5"/>
        <v>2017</v>
      </c>
      <c r="P125" s="336">
        <f t="shared" si="6"/>
        <v>7</v>
      </c>
      <c r="Q125" s="326" t="str">
        <f t="shared" si="7"/>
        <v>201707</v>
      </c>
      <c r="R125" s="354">
        <v>0</v>
      </c>
      <c r="S125" s="319">
        <v>0</v>
      </c>
      <c r="T125" s="319">
        <v>0</v>
      </c>
      <c r="U125" s="261"/>
      <c r="V125" s="363"/>
      <c r="W125" s="360"/>
      <c r="X125" s="363"/>
      <c r="Y1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5" s="421"/>
      <c r="AA125" s="349"/>
      <c r="AB125" s="349"/>
      <c r="AC125" s="349"/>
      <c r="AD125" s="349"/>
      <c r="AE125" s="349"/>
      <c r="AF125" s="349"/>
      <c r="AG125" s="349"/>
      <c r="AH125" s="349"/>
      <c r="AI125" s="349"/>
      <c r="AJ125" s="349"/>
      <c r="AK125" s="349"/>
      <c r="AL125" s="349"/>
      <c r="AM125" s="349"/>
      <c r="AN125" s="349"/>
      <c r="AO125" s="349"/>
      <c r="AP125" s="349"/>
      <c r="AQ125" s="349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231"/>
      <c r="CJ125" s="231"/>
      <c r="CK125" s="231"/>
      <c r="CL125" s="231"/>
      <c r="CM125" s="231"/>
      <c r="CN125" s="231"/>
      <c r="CO125" s="231"/>
      <c r="CP125" s="231"/>
      <c r="CQ125" s="231"/>
      <c r="CR125" s="231"/>
      <c r="CS125" s="231"/>
      <c r="CT125" s="231"/>
      <c r="CU125" s="231"/>
      <c r="CV125" s="231"/>
    </row>
    <row r="126" spans="1:100" s="47" customFormat="1" ht="43.5" customHeight="1">
      <c r="A126" s="402" t="s">
        <v>131</v>
      </c>
      <c r="B126" s="364" t="s">
        <v>884</v>
      </c>
      <c r="C126" s="361" t="s">
        <v>891</v>
      </c>
      <c r="D126" s="320" t="s">
        <v>2358</v>
      </c>
      <c r="E126" s="320" t="s">
        <v>377</v>
      </c>
      <c r="F126" s="403" t="s">
        <v>1102</v>
      </c>
      <c r="G126" s="404" t="s">
        <v>1103</v>
      </c>
      <c r="H126" s="404" t="s">
        <v>1104</v>
      </c>
      <c r="I126" s="405">
        <v>2981500</v>
      </c>
      <c r="J126" s="405">
        <f>-K1781/0.0833333333333333</f>
        <v>0</v>
      </c>
      <c r="K126" s="405"/>
      <c r="L126" s="406">
        <v>42592</v>
      </c>
      <c r="M126" s="406">
        <v>42582</v>
      </c>
      <c r="N126" s="406">
        <v>42946</v>
      </c>
      <c r="O126" s="407">
        <f t="shared" si="5"/>
        <v>2017</v>
      </c>
      <c r="P126" s="418">
        <f t="shared" si="6"/>
        <v>7</v>
      </c>
      <c r="Q126" s="408" t="str">
        <f t="shared" si="7"/>
        <v>201707</v>
      </c>
      <c r="R126" s="402" t="s">
        <v>266</v>
      </c>
      <c r="S126" s="409">
        <v>0.07</v>
      </c>
      <c r="T126" s="409">
        <v>0.03</v>
      </c>
      <c r="U126" s="404"/>
      <c r="V126" s="385"/>
      <c r="W126" s="385"/>
      <c r="X126" s="385"/>
      <c r="Y1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6" s="421"/>
      <c r="AA126" s="349"/>
      <c r="AB126" s="349"/>
      <c r="AC126" s="349"/>
      <c r="AD126" s="349"/>
      <c r="AE126" s="349"/>
      <c r="AF126" s="349"/>
      <c r="AG126" s="349"/>
      <c r="AH126" s="349"/>
      <c r="AI126" s="349"/>
      <c r="AJ126" s="349"/>
      <c r="AK126" s="349"/>
      <c r="AL126" s="349"/>
      <c r="AM126" s="349"/>
      <c r="AN126" s="349"/>
      <c r="AO126" s="349"/>
      <c r="AP126" s="349"/>
      <c r="AQ126" s="349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</row>
    <row r="127" spans="1:100" s="47" customFormat="1" ht="43.5" customHeight="1">
      <c r="A127" s="311" t="s">
        <v>130</v>
      </c>
      <c r="B127" s="235" t="s">
        <v>966</v>
      </c>
      <c r="C127" s="398" t="s">
        <v>891</v>
      </c>
      <c r="D127" s="314" t="s">
        <v>705</v>
      </c>
      <c r="E127" s="314" t="s">
        <v>377</v>
      </c>
      <c r="F127" s="315" t="s">
        <v>576</v>
      </c>
      <c r="G127" s="313" t="s">
        <v>190</v>
      </c>
      <c r="H127" s="313" t="s">
        <v>191</v>
      </c>
      <c r="I127" s="316">
        <v>503462.5</v>
      </c>
      <c r="J127" s="316">
        <f>-K2287/0.0833333333333333</f>
        <v>0</v>
      </c>
      <c r="K127" s="316"/>
      <c r="L127" s="317">
        <v>42851</v>
      </c>
      <c r="M127" s="317">
        <v>42855</v>
      </c>
      <c r="N127" s="318">
        <v>42946</v>
      </c>
      <c r="O127" s="336">
        <f t="shared" si="5"/>
        <v>2017</v>
      </c>
      <c r="P127" s="336">
        <f t="shared" si="6"/>
        <v>7</v>
      </c>
      <c r="Q127" s="326" t="str">
        <f t="shared" si="7"/>
        <v>201707</v>
      </c>
      <c r="R127" s="311">
        <v>0</v>
      </c>
      <c r="S127" s="319">
        <v>0.1</v>
      </c>
      <c r="T127" s="319">
        <v>0</v>
      </c>
      <c r="U127" s="356"/>
      <c r="V127" s="360"/>
      <c r="W127" s="360"/>
      <c r="X127" s="360"/>
      <c r="Y1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7" s="421"/>
      <c r="AA127" s="349"/>
      <c r="AB127" s="349"/>
      <c r="AC127" s="349"/>
      <c r="AD127" s="349"/>
      <c r="AE127" s="349"/>
      <c r="AF127" s="349"/>
      <c r="AG127" s="349"/>
      <c r="AH127" s="349"/>
      <c r="AI127" s="349"/>
      <c r="AJ127" s="349"/>
      <c r="AK127" s="349"/>
      <c r="AL127" s="349"/>
      <c r="AM127" s="349"/>
      <c r="AN127" s="349"/>
      <c r="AO127" s="349"/>
      <c r="AP127" s="349"/>
      <c r="AQ127" s="349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</row>
    <row r="128" spans="1:100" s="47" customFormat="1" ht="43.5" customHeight="1">
      <c r="A128" s="311" t="s">
        <v>143</v>
      </c>
      <c r="B128" s="369" t="s">
        <v>890</v>
      </c>
      <c r="C128" s="398" t="s">
        <v>891</v>
      </c>
      <c r="D128" s="314" t="s">
        <v>1446</v>
      </c>
      <c r="E128" s="314" t="s">
        <v>378</v>
      </c>
      <c r="F128" s="315" t="s">
        <v>51</v>
      </c>
      <c r="G128" s="313" t="s">
        <v>1447</v>
      </c>
      <c r="H128" s="313" t="s">
        <v>49</v>
      </c>
      <c r="I128" s="316">
        <v>19296</v>
      </c>
      <c r="J128" s="316">
        <f>-K1683/0.0833333333333333</f>
        <v>0</v>
      </c>
      <c r="K128" s="316"/>
      <c r="L128" s="317" t="s">
        <v>326</v>
      </c>
      <c r="M128" s="317">
        <v>42582</v>
      </c>
      <c r="N128" s="318">
        <v>42946</v>
      </c>
      <c r="O128" s="336">
        <f t="shared" si="5"/>
        <v>2017</v>
      </c>
      <c r="P128" s="336">
        <f t="shared" si="6"/>
        <v>7</v>
      </c>
      <c r="Q128" s="326" t="str">
        <f t="shared" si="7"/>
        <v>201707</v>
      </c>
      <c r="R128" s="354" t="s">
        <v>266</v>
      </c>
      <c r="S128" s="319">
        <v>0</v>
      </c>
      <c r="T128" s="319">
        <v>0</v>
      </c>
      <c r="U128" s="261"/>
      <c r="V128" s="363"/>
      <c r="W128" s="360"/>
      <c r="X128" s="363"/>
      <c r="Y1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8" s="348"/>
      <c r="AA128" s="348"/>
      <c r="AB128" s="348"/>
      <c r="AC128" s="348"/>
      <c r="AD128" s="348"/>
      <c r="AE128" s="348"/>
      <c r="AF128" s="348"/>
      <c r="AG128" s="348"/>
      <c r="AH128" s="348"/>
      <c r="AI128" s="348"/>
      <c r="AJ128" s="348"/>
      <c r="AK128" s="348"/>
      <c r="AL128" s="348"/>
      <c r="AM128" s="348"/>
      <c r="AN128" s="348"/>
      <c r="AO128" s="348"/>
      <c r="AP128" s="348"/>
      <c r="AQ128" s="348"/>
      <c r="AR128" s="231"/>
      <c r="AS128" s="231"/>
      <c r="AT128" s="231"/>
      <c r="AU128" s="231"/>
      <c r="AV128" s="231"/>
      <c r="AW128" s="231"/>
      <c r="AX128" s="231"/>
      <c r="AY128" s="231"/>
      <c r="AZ128" s="231"/>
      <c r="BA128" s="231"/>
      <c r="BB128" s="231"/>
      <c r="BC128" s="231"/>
      <c r="BD128" s="231"/>
      <c r="BE128" s="231"/>
      <c r="BF128" s="231"/>
      <c r="BG128" s="231"/>
      <c r="BH128" s="231"/>
      <c r="BI128" s="231"/>
      <c r="BJ128" s="231"/>
      <c r="BK128" s="231"/>
      <c r="BL128" s="231"/>
      <c r="BM128" s="231"/>
      <c r="BN128" s="231"/>
      <c r="BO128" s="231"/>
      <c r="BP128" s="231"/>
      <c r="BQ128" s="231"/>
      <c r="BR128" s="231"/>
      <c r="BS128" s="231"/>
      <c r="BT128" s="231"/>
      <c r="BU128" s="231"/>
      <c r="BV128" s="231"/>
      <c r="BW128" s="231"/>
      <c r="BX128" s="231"/>
      <c r="BY128" s="231"/>
      <c r="BZ128" s="231"/>
      <c r="CA128" s="231"/>
      <c r="CB128" s="231"/>
      <c r="CC128" s="231"/>
      <c r="CD128" s="231"/>
      <c r="CE128" s="231"/>
      <c r="CF128" s="231"/>
      <c r="CG128" s="231"/>
      <c r="CH128" s="231"/>
      <c r="CI128" s="231"/>
      <c r="CJ128" s="231"/>
      <c r="CK128" s="231"/>
      <c r="CL128" s="231"/>
      <c r="CM128" s="231"/>
      <c r="CN128" s="231"/>
      <c r="CO128" s="231"/>
      <c r="CP128" s="231"/>
      <c r="CQ128" s="231"/>
      <c r="CR128" s="231"/>
      <c r="CS128" s="231"/>
      <c r="CT128" s="231"/>
      <c r="CU128" s="231"/>
      <c r="CV128" s="231"/>
    </row>
    <row r="129" spans="1:100" s="47" customFormat="1" ht="43.5" customHeight="1">
      <c r="A129" s="354" t="s">
        <v>3092</v>
      </c>
      <c r="B129" s="369" t="s">
        <v>889</v>
      </c>
      <c r="C129" s="370" t="s">
        <v>891</v>
      </c>
      <c r="D129" s="314" t="s">
        <v>64</v>
      </c>
      <c r="E129" s="314" t="s">
        <v>381</v>
      </c>
      <c r="F129" s="307" t="s">
        <v>1410</v>
      </c>
      <c r="G129" s="313" t="s">
        <v>756</v>
      </c>
      <c r="H129" s="313" t="s">
        <v>65</v>
      </c>
      <c r="I129" s="316">
        <v>266375</v>
      </c>
      <c r="J129" s="316">
        <f>-K2339/0.0833333333333333</f>
        <v>0</v>
      </c>
      <c r="K129" s="316"/>
      <c r="L129" s="317">
        <v>42536</v>
      </c>
      <c r="M129" s="317">
        <v>41852</v>
      </c>
      <c r="N129" s="318">
        <v>42947</v>
      </c>
      <c r="O129" s="336">
        <f t="shared" si="5"/>
        <v>2017</v>
      </c>
      <c r="P129" s="336">
        <f t="shared" si="6"/>
        <v>7</v>
      </c>
      <c r="Q129" s="326" t="str">
        <f t="shared" si="7"/>
        <v>201707</v>
      </c>
      <c r="R129" s="311" t="s">
        <v>44</v>
      </c>
      <c r="S129" s="319">
        <v>0</v>
      </c>
      <c r="T129" s="319">
        <v>0</v>
      </c>
      <c r="U129" s="355"/>
      <c r="V129" s="363"/>
      <c r="W129" s="360"/>
      <c r="X129" s="363"/>
      <c r="Y1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29" s="348"/>
      <c r="AA129" s="348"/>
      <c r="AB129" s="348"/>
      <c r="AC129" s="348"/>
      <c r="AD129" s="348"/>
      <c r="AE129" s="348"/>
      <c r="AF129" s="348"/>
      <c r="AG129" s="348"/>
      <c r="AH129" s="348"/>
      <c r="AI129" s="348"/>
      <c r="AJ129" s="348"/>
      <c r="AK129" s="348"/>
      <c r="AL129" s="348"/>
      <c r="AM129" s="348"/>
      <c r="AN129" s="348"/>
      <c r="AO129" s="348"/>
      <c r="AP129" s="348"/>
      <c r="AQ129" s="348"/>
      <c r="AR129" s="231"/>
      <c r="AS129" s="231"/>
      <c r="AT129" s="231"/>
      <c r="AU129" s="231"/>
      <c r="AV129" s="231"/>
      <c r="AW129" s="231"/>
      <c r="AX129" s="231"/>
      <c r="AY129" s="231"/>
      <c r="AZ129" s="231"/>
      <c r="BA129" s="231"/>
      <c r="BB129" s="231"/>
      <c r="BC129" s="231"/>
      <c r="BD129" s="231"/>
      <c r="BE129" s="231"/>
      <c r="BF129" s="231"/>
      <c r="BG129" s="231"/>
      <c r="BH129" s="231"/>
      <c r="BI129" s="231"/>
      <c r="BJ129" s="231"/>
      <c r="BK129" s="231"/>
      <c r="BL129" s="231"/>
      <c r="BM129" s="231"/>
      <c r="BN129" s="231"/>
      <c r="BO129" s="231"/>
      <c r="BP129" s="231"/>
      <c r="BQ129" s="231"/>
      <c r="BR129" s="231"/>
      <c r="BS129" s="231"/>
      <c r="BT129" s="231"/>
      <c r="BU129" s="231"/>
      <c r="BV129" s="231"/>
      <c r="BW129" s="231"/>
      <c r="BX129" s="231"/>
      <c r="BY129" s="231"/>
      <c r="BZ129" s="231"/>
      <c r="CA129" s="231"/>
      <c r="CB129" s="231"/>
      <c r="CC129" s="231"/>
      <c r="CD129" s="231"/>
      <c r="CE129" s="231"/>
      <c r="CF129" s="231"/>
      <c r="CG129" s="231"/>
      <c r="CH129" s="231"/>
      <c r="CI129" s="231"/>
      <c r="CJ129" s="231"/>
      <c r="CK129" s="231"/>
      <c r="CL129" s="231"/>
      <c r="CM129" s="231"/>
      <c r="CN129" s="231"/>
      <c r="CO129" s="231"/>
      <c r="CP129" s="231"/>
      <c r="CQ129" s="231"/>
      <c r="CR129" s="231"/>
      <c r="CS129" s="231"/>
      <c r="CT129" s="231"/>
      <c r="CU129" s="231"/>
      <c r="CV129" s="231"/>
    </row>
    <row r="130" spans="1:100" s="232" customFormat="1" ht="43.5" customHeight="1">
      <c r="A130" s="354" t="s">
        <v>3092</v>
      </c>
      <c r="B130" s="369" t="s">
        <v>889</v>
      </c>
      <c r="C130" s="370" t="s">
        <v>891</v>
      </c>
      <c r="D130" s="314"/>
      <c r="E130" s="314" t="s">
        <v>381</v>
      </c>
      <c r="F130" s="307" t="s">
        <v>1389</v>
      </c>
      <c r="G130" s="313" t="s">
        <v>264</v>
      </c>
      <c r="H130" s="313" t="s">
        <v>1359</v>
      </c>
      <c r="I130" s="316">
        <v>166375</v>
      </c>
      <c r="J130" s="316">
        <f>-K2344/0.0833333333333333</f>
        <v>0</v>
      </c>
      <c r="K130" s="316"/>
      <c r="L130" s="317">
        <v>41836</v>
      </c>
      <c r="M130" s="317">
        <v>41852</v>
      </c>
      <c r="N130" s="318">
        <v>42947</v>
      </c>
      <c r="O130" s="336">
        <f t="shared" si="5"/>
        <v>2017</v>
      </c>
      <c r="P130" s="336">
        <f t="shared" si="6"/>
        <v>7</v>
      </c>
      <c r="Q130" s="326" t="str">
        <f t="shared" si="7"/>
        <v>201707</v>
      </c>
      <c r="R130" s="311" t="s">
        <v>44</v>
      </c>
      <c r="S130" s="319">
        <v>0</v>
      </c>
      <c r="T130" s="319">
        <v>0</v>
      </c>
      <c r="U130" s="355"/>
      <c r="V130" s="363"/>
      <c r="W130" s="360"/>
      <c r="X130" s="363"/>
      <c r="Y1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0" s="348"/>
      <c r="AA130" s="348"/>
      <c r="AB130" s="348"/>
      <c r="AC130" s="348"/>
      <c r="AD130" s="348"/>
      <c r="AE130" s="348"/>
      <c r="AF130" s="348"/>
      <c r="AG130" s="348"/>
      <c r="AH130" s="348"/>
      <c r="AI130" s="348"/>
      <c r="AJ130" s="348"/>
      <c r="AK130" s="348"/>
      <c r="AL130" s="348"/>
      <c r="AM130" s="348"/>
      <c r="AN130" s="348"/>
      <c r="AO130" s="348"/>
      <c r="AP130" s="348"/>
      <c r="AQ130" s="348"/>
      <c r="AR130" s="233"/>
      <c r="AS130" s="233"/>
      <c r="AT130" s="233"/>
      <c r="AU130" s="233"/>
      <c r="AV130" s="233"/>
      <c r="AW130" s="233"/>
      <c r="AX130" s="233"/>
      <c r="AY130" s="233"/>
      <c r="AZ130" s="233"/>
      <c r="BA130" s="233"/>
      <c r="BB130" s="233"/>
      <c r="BC130" s="233"/>
      <c r="BD130" s="233"/>
      <c r="BE130" s="233"/>
      <c r="BF130" s="233"/>
      <c r="BG130" s="233"/>
      <c r="BH130" s="233"/>
      <c r="BI130" s="233"/>
      <c r="BJ130" s="233"/>
      <c r="BK130" s="233"/>
      <c r="BL130" s="233"/>
      <c r="BM130" s="233"/>
      <c r="BN130" s="233"/>
      <c r="BO130" s="233"/>
      <c r="BP130" s="233"/>
      <c r="BQ130" s="233"/>
      <c r="BR130" s="233"/>
      <c r="BS130" s="233"/>
      <c r="BT130" s="233"/>
      <c r="BU130" s="233"/>
      <c r="BV130" s="233"/>
      <c r="BW130" s="233"/>
      <c r="BX130" s="233"/>
      <c r="BY130" s="233"/>
      <c r="BZ130" s="233"/>
      <c r="CA130" s="233"/>
      <c r="CB130" s="233"/>
      <c r="CC130" s="233"/>
      <c r="CD130" s="233"/>
      <c r="CE130" s="233"/>
      <c r="CF130" s="233"/>
      <c r="CG130" s="233"/>
      <c r="CH130" s="233"/>
      <c r="CI130" s="233"/>
      <c r="CJ130" s="233"/>
      <c r="CK130" s="233"/>
      <c r="CL130" s="233"/>
      <c r="CM130" s="233"/>
      <c r="CN130" s="233"/>
      <c r="CO130" s="233"/>
      <c r="CP130" s="233"/>
      <c r="CQ130" s="233"/>
      <c r="CR130" s="233"/>
      <c r="CS130" s="233"/>
      <c r="CT130" s="233"/>
      <c r="CU130" s="233"/>
      <c r="CV130" s="233"/>
    </row>
    <row r="131" spans="1:100" s="232" customFormat="1" ht="43.5" customHeight="1">
      <c r="A131" s="311" t="s">
        <v>3092</v>
      </c>
      <c r="B131" s="369" t="s">
        <v>889</v>
      </c>
      <c r="C131" s="370" t="s">
        <v>891</v>
      </c>
      <c r="D131" s="314" t="s">
        <v>681</v>
      </c>
      <c r="E131" s="314" t="s">
        <v>381</v>
      </c>
      <c r="F131" s="315" t="s">
        <v>71</v>
      </c>
      <c r="G131" s="313" t="s">
        <v>72</v>
      </c>
      <c r="H131" s="313" t="s">
        <v>55</v>
      </c>
      <c r="I131" s="316">
        <v>3125000</v>
      </c>
      <c r="J131" s="316">
        <f aca="true" t="shared" si="8" ref="J131:J139">-K2362/0.0833333333333333</f>
        <v>0</v>
      </c>
      <c r="K131" s="316"/>
      <c r="L131" s="317">
        <v>42207</v>
      </c>
      <c r="M131" s="317">
        <v>42217</v>
      </c>
      <c r="N131" s="318">
        <v>42947</v>
      </c>
      <c r="O131" s="336">
        <f t="shared" si="5"/>
        <v>2017</v>
      </c>
      <c r="P131" s="336">
        <f t="shared" si="6"/>
        <v>7</v>
      </c>
      <c r="Q131" s="326" t="str">
        <f t="shared" si="7"/>
        <v>201707</v>
      </c>
      <c r="R131" s="311">
        <v>0</v>
      </c>
      <c r="S131" s="319">
        <v>0</v>
      </c>
      <c r="T131" s="319">
        <v>0</v>
      </c>
      <c r="U131" s="355"/>
      <c r="V131" s="363"/>
      <c r="W131" s="360"/>
      <c r="X131" s="363"/>
      <c r="Y1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1" s="421"/>
      <c r="AA131" s="348"/>
      <c r="AB131" s="348"/>
      <c r="AC131" s="348"/>
      <c r="AD131" s="348"/>
      <c r="AE131" s="348"/>
      <c r="AF131" s="348"/>
      <c r="AG131" s="348"/>
      <c r="AH131" s="348"/>
      <c r="AI131" s="348"/>
      <c r="AJ131" s="348"/>
      <c r="AK131" s="348"/>
      <c r="AL131" s="348"/>
      <c r="AM131" s="348"/>
      <c r="AN131" s="348"/>
      <c r="AO131" s="348"/>
      <c r="AP131" s="348"/>
      <c r="AQ131" s="348"/>
      <c r="AR131" s="233"/>
      <c r="AS131" s="233"/>
      <c r="AT131" s="233"/>
      <c r="AU131" s="233"/>
      <c r="AV131" s="233"/>
      <c r="AW131" s="233"/>
      <c r="AX131" s="233"/>
      <c r="AY131" s="233"/>
      <c r="AZ131" s="233"/>
      <c r="BA131" s="233"/>
      <c r="BB131" s="233"/>
      <c r="BC131" s="233"/>
      <c r="BD131" s="233"/>
      <c r="BE131" s="233"/>
      <c r="BF131" s="233"/>
      <c r="BG131" s="233"/>
      <c r="BH131" s="233"/>
      <c r="BI131" s="233"/>
      <c r="BJ131" s="233"/>
      <c r="BK131" s="233"/>
      <c r="BL131" s="233"/>
      <c r="BM131" s="233"/>
      <c r="BN131" s="233"/>
      <c r="BO131" s="233"/>
      <c r="BP131" s="233"/>
      <c r="BQ131" s="233"/>
      <c r="BR131" s="233"/>
      <c r="BS131" s="233"/>
      <c r="BT131" s="233"/>
      <c r="BU131" s="233"/>
      <c r="BV131" s="233"/>
      <c r="BW131" s="233"/>
      <c r="BX131" s="233"/>
      <c r="BY131" s="233"/>
      <c r="BZ131" s="233"/>
      <c r="CA131" s="233"/>
      <c r="CB131" s="233"/>
      <c r="CC131" s="233"/>
      <c r="CD131" s="233"/>
      <c r="CE131" s="233"/>
      <c r="CF131" s="233"/>
      <c r="CG131" s="233"/>
      <c r="CH131" s="233"/>
      <c r="CI131" s="233"/>
      <c r="CJ131" s="233"/>
      <c r="CK131" s="233"/>
      <c r="CL131" s="233"/>
      <c r="CM131" s="233"/>
      <c r="CN131" s="233"/>
      <c r="CO131" s="233"/>
      <c r="CP131" s="233"/>
      <c r="CQ131" s="233"/>
      <c r="CR131" s="233"/>
      <c r="CS131" s="233"/>
      <c r="CT131" s="233"/>
      <c r="CU131" s="233"/>
      <c r="CV131" s="233"/>
    </row>
    <row r="132" spans="1:100" s="232" customFormat="1" ht="43.5" customHeight="1">
      <c r="A132" s="311" t="s">
        <v>3092</v>
      </c>
      <c r="B132" s="369" t="s">
        <v>889</v>
      </c>
      <c r="C132" s="370" t="s">
        <v>891</v>
      </c>
      <c r="D132" s="314" t="s">
        <v>683</v>
      </c>
      <c r="E132" s="314" t="s">
        <v>381</v>
      </c>
      <c r="F132" s="315" t="s">
        <v>71</v>
      </c>
      <c r="G132" s="313" t="s">
        <v>72</v>
      </c>
      <c r="H132" s="313" t="s">
        <v>331</v>
      </c>
      <c r="I132" s="316">
        <v>1460000</v>
      </c>
      <c r="J132" s="316">
        <f t="shared" si="8"/>
        <v>0</v>
      </c>
      <c r="K132" s="316"/>
      <c r="L132" s="317">
        <v>42207</v>
      </c>
      <c r="M132" s="317">
        <v>42217</v>
      </c>
      <c r="N132" s="318">
        <v>42947</v>
      </c>
      <c r="O132" s="336">
        <f aca="true" t="shared" si="9" ref="O132:O195">YEAR(N132)</f>
        <v>2017</v>
      </c>
      <c r="P132" s="336">
        <f aca="true" t="shared" si="10" ref="P132:P195">MONTH(N132)</f>
        <v>7</v>
      </c>
      <c r="Q132" s="326" t="str">
        <f t="shared" si="7"/>
        <v>201707</v>
      </c>
      <c r="R132" s="311">
        <v>0</v>
      </c>
      <c r="S132" s="319">
        <v>0</v>
      </c>
      <c r="T132" s="319">
        <v>0</v>
      </c>
      <c r="U132" s="313"/>
      <c r="V132" s="363"/>
      <c r="W132" s="360"/>
      <c r="X132" s="385"/>
      <c r="Y1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2" s="421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/>
      <c r="AK132" s="348"/>
      <c r="AL132" s="348"/>
      <c r="AM132" s="348"/>
      <c r="AN132" s="348"/>
      <c r="AO132" s="348"/>
      <c r="AP132" s="348"/>
      <c r="AQ132" s="348"/>
      <c r="AR132" s="233"/>
      <c r="AS132" s="233"/>
      <c r="AT132" s="233"/>
      <c r="AU132" s="233"/>
      <c r="AV132" s="233"/>
      <c r="AW132" s="233"/>
      <c r="AX132" s="233"/>
      <c r="AY132" s="233"/>
      <c r="AZ132" s="233"/>
      <c r="BA132" s="233"/>
      <c r="BB132" s="233"/>
      <c r="BC132" s="233"/>
      <c r="BD132" s="233"/>
      <c r="BE132" s="233"/>
      <c r="BF132" s="233"/>
      <c r="BG132" s="233"/>
      <c r="BH132" s="233"/>
      <c r="BI132" s="233"/>
      <c r="BJ132" s="233"/>
      <c r="BK132" s="233"/>
      <c r="BL132" s="233"/>
      <c r="BM132" s="233"/>
      <c r="BN132" s="233"/>
      <c r="BO132" s="233"/>
      <c r="BP132" s="233"/>
      <c r="BQ132" s="233"/>
      <c r="BR132" s="233"/>
      <c r="BS132" s="233"/>
      <c r="BT132" s="233"/>
      <c r="BU132" s="233"/>
      <c r="BV132" s="233"/>
      <c r="BW132" s="233"/>
      <c r="BX132" s="233"/>
      <c r="BY132" s="233"/>
      <c r="BZ132" s="233"/>
      <c r="CA132" s="233"/>
      <c r="CB132" s="233"/>
      <c r="CC132" s="233"/>
      <c r="CD132" s="233"/>
      <c r="CE132" s="233"/>
      <c r="CF132" s="233"/>
      <c r="CG132" s="233"/>
      <c r="CH132" s="233"/>
      <c r="CI132" s="233"/>
      <c r="CJ132" s="233"/>
      <c r="CK132" s="233"/>
      <c r="CL132" s="233"/>
      <c r="CM132" s="233"/>
      <c r="CN132" s="233"/>
      <c r="CO132" s="233"/>
      <c r="CP132" s="233"/>
      <c r="CQ132" s="233"/>
      <c r="CR132" s="233"/>
      <c r="CS132" s="233"/>
      <c r="CT132" s="233"/>
      <c r="CU132" s="233"/>
      <c r="CV132" s="233"/>
    </row>
    <row r="133" spans="1:100" s="232" customFormat="1" ht="43.5" customHeight="1">
      <c r="A133" s="311" t="s">
        <v>3092</v>
      </c>
      <c r="B133" s="369" t="s">
        <v>889</v>
      </c>
      <c r="C133" s="354" t="s">
        <v>891</v>
      </c>
      <c r="D133" s="314" t="s">
        <v>682</v>
      </c>
      <c r="E133" s="314" t="s">
        <v>381</v>
      </c>
      <c r="F133" s="315" t="s">
        <v>71</v>
      </c>
      <c r="G133" s="313" t="s">
        <v>72</v>
      </c>
      <c r="H133" s="313" t="s">
        <v>74</v>
      </c>
      <c r="I133" s="316">
        <v>640000</v>
      </c>
      <c r="J133" s="316">
        <f t="shared" si="8"/>
        <v>0</v>
      </c>
      <c r="K133" s="316"/>
      <c r="L133" s="317">
        <v>42207</v>
      </c>
      <c r="M133" s="317">
        <v>42217</v>
      </c>
      <c r="N133" s="318">
        <v>42947</v>
      </c>
      <c r="O133" s="336">
        <f t="shared" si="9"/>
        <v>2017</v>
      </c>
      <c r="P133" s="336">
        <f t="shared" si="10"/>
        <v>7</v>
      </c>
      <c r="Q133" s="326" t="str">
        <f t="shared" si="7"/>
        <v>201707</v>
      </c>
      <c r="R133" s="311">
        <v>0</v>
      </c>
      <c r="S133" s="319">
        <v>0</v>
      </c>
      <c r="T133" s="319">
        <v>0</v>
      </c>
      <c r="U133" s="356"/>
      <c r="V133" s="363"/>
      <c r="W133" s="360"/>
      <c r="X133" s="363"/>
      <c r="Y1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3" s="421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348"/>
      <c r="AK133" s="348"/>
      <c r="AL133" s="348"/>
      <c r="AM133" s="348"/>
      <c r="AN133" s="348"/>
      <c r="AO133" s="348"/>
      <c r="AP133" s="348"/>
      <c r="AQ133" s="348"/>
      <c r="AR133" s="233"/>
      <c r="AS133" s="233"/>
      <c r="AT133" s="233"/>
      <c r="AU133" s="233"/>
      <c r="AV133" s="233"/>
      <c r="AW133" s="233"/>
      <c r="AX133" s="233"/>
      <c r="AY133" s="233"/>
      <c r="AZ133" s="233"/>
      <c r="BA133" s="233"/>
      <c r="BB133" s="233"/>
      <c r="BC133" s="233"/>
      <c r="BD133" s="233"/>
      <c r="BE133" s="233"/>
      <c r="BF133" s="233"/>
      <c r="BG133" s="233"/>
      <c r="BH133" s="233"/>
      <c r="BI133" s="233"/>
      <c r="BJ133" s="233"/>
      <c r="BK133" s="233"/>
      <c r="BL133" s="233"/>
      <c r="BM133" s="233"/>
      <c r="BN133" s="233"/>
      <c r="BO133" s="233"/>
      <c r="BP133" s="233"/>
      <c r="BQ133" s="233"/>
      <c r="BR133" s="233"/>
      <c r="BS133" s="233"/>
      <c r="BT133" s="233"/>
      <c r="BU133" s="233"/>
      <c r="BV133" s="233"/>
      <c r="BW133" s="233"/>
      <c r="BX133" s="233"/>
      <c r="BY133" s="233"/>
      <c r="BZ133" s="233"/>
      <c r="CA133" s="233"/>
      <c r="CB133" s="233"/>
      <c r="CC133" s="233"/>
      <c r="CD133" s="233"/>
      <c r="CE133" s="233"/>
      <c r="CF133" s="233"/>
      <c r="CG133" s="233"/>
      <c r="CH133" s="233"/>
      <c r="CI133" s="233"/>
      <c r="CJ133" s="233"/>
      <c r="CK133" s="233"/>
      <c r="CL133" s="233"/>
      <c r="CM133" s="233"/>
      <c r="CN133" s="233"/>
      <c r="CO133" s="233"/>
      <c r="CP133" s="233"/>
      <c r="CQ133" s="233"/>
      <c r="CR133" s="233"/>
      <c r="CS133" s="233"/>
      <c r="CT133" s="233"/>
      <c r="CU133" s="233"/>
      <c r="CV133" s="233"/>
    </row>
    <row r="134" spans="1:43" s="47" customFormat="1" ht="43.5" customHeight="1">
      <c r="A134" s="311" t="s">
        <v>3092</v>
      </c>
      <c r="B134" s="369" t="s">
        <v>889</v>
      </c>
      <c r="C134" s="370" t="s">
        <v>891</v>
      </c>
      <c r="D134" s="314" t="s">
        <v>688</v>
      </c>
      <c r="E134" s="314" t="s">
        <v>381</v>
      </c>
      <c r="F134" s="315" t="s">
        <v>71</v>
      </c>
      <c r="G134" s="313" t="s">
        <v>72</v>
      </c>
      <c r="H134" s="313" t="s">
        <v>646</v>
      </c>
      <c r="I134" s="316">
        <v>604000</v>
      </c>
      <c r="J134" s="316">
        <f t="shared" si="8"/>
        <v>0</v>
      </c>
      <c r="K134" s="316"/>
      <c r="L134" s="317">
        <v>42207</v>
      </c>
      <c r="M134" s="317">
        <v>42217</v>
      </c>
      <c r="N134" s="318">
        <v>42947</v>
      </c>
      <c r="O134" s="336">
        <f t="shared" si="9"/>
        <v>2017</v>
      </c>
      <c r="P134" s="336">
        <f t="shared" si="10"/>
        <v>7</v>
      </c>
      <c r="Q134" s="326" t="str">
        <f t="shared" si="7"/>
        <v>201707</v>
      </c>
      <c r="R134" s="311">
        <v>0</v>
      </c>
      <c r="S134" s="319">
        <v>0</v>
      </c>
      <c r="T134" s="319">
        <v>0</v>
      </c>
      <c r="U134" s="313"/>
      <c r="V134" s="363"/>
      <c r="W134" s="360"/>
      <c r="X134" s="363"/>
      <c r="Y1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4" s="421"/>
      <c r="AA134" s="348"/>
      <c r="AB134" s="348"/>
      <c r="AC134" s="348"/>
      <c r="AD134" s="348"/>
      <c r="AE134" s="348"/>
      <c r="AF134" s="348"/>
      <c r="AG134" s="348"/>
      <c r="AH134" s="348"/>
      <c r="AI134" s="348"/>
      <c r="AJ134" s="348"/>
      <c r="AK134" s="348"/>
      <c r="AL134" s="348"/>
      <c r="AM134" s="348"/>
      <c r="AN134" s="348"/>
      <c r="AO134" s="348"/>
      <c r="AP134" s="348"/>
      <c r="AQ134" s="348"/>
    </row>
    <row r="135" spans="1:43" s="47" customFormat="1" ht="43.5" customHeight="1">
      <c r="A135" s="311" t="s">
        <v>3092</v>
      </c>
      <c r="B135" s="369" t="s">
        <v>889</v>
      </c>
      <c r="C135" s="370" t="s">
        <v>891</v>
      </c>
      <c r="D135" s="358" t="s">
        <v>2958</v>
      </c>
      <c r="E135" s="314" t="s">
        <v>381</v>
      </c>
      <c r="F135" s="315" t="s">
        <v>71</v>
      </c>
      <c r="G135" s="313" t="s">
        <v>72</v>
      </c>
      <c r="H135" s="313" t="s">
        <v>1096</v>
      </c>
      <c r="I135" s="316">
        <v>160000</v>
      </c>
      <c r="J135" s="316">
        <f t="shared" si="8"/>
        <v>0</v>
      </c>
      <c r="K135" s="316"/>
      <c r="L135" s="317">
        <v>42207</v>
      </c>
      <c r="M135" s="317">
        <v>42217</v>
      </c>
      <c r="N135" s="318">
        <v>42947</v>
      </c>
      <c r="O135" s="336">
        <f t="shared" si="9"/>
        <v>2017</v>
      </c>
      <c r="P135" s="336">
        <f t="shared" si="10"/>
        <v>7</v>
      </c>
      <c r="Q135" s="326" t="str">
        <f t="shared" si="7"/>
        <v>201707</v>
      </c>
      <c r="R135" s="311">
        <v>0</v>
      </c>
      <c r="S135" s="319">
        <v>0</v>
      </c>
      <c r="T135" s="319">
        <v>0</v>
      </c>
      <c r="U135" s="313"/>
      <c r="V135" s="363"/>
      <c r="W135" s="360"/>
      <c r="X135" s="385"/>
      <c r="Y1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5" s="421"/>
      <c r="AA135" s="348"/>
      <c r="AB135" s="348"/>
      <c r="AC135" s="348"/>
      <c r="AD135" s="348"/>
      <c r="AE135" s="348"/>
      <c r="AF135" s="348"/>
      <c r="AG135" s="348"/>
      <c r="AH135" s="348"/>
      <c r="AI135" s="348"/>
      <c r="AJ135" s="348"/>
      <c r="AK135" s="348"/>
      <c r="AL135" s="348"/>
      <c r="AM135" s="348"/>
      <c r="AN135" s="348"/>
      <c r="AO135" s="348"/>
      <c r="AP135" s="348"/>
      <c r="AQ135" s="348"/>
    </row>
    <row r="136" spans="1:43" s="47" customFormat="1" ht="43.5" customHeight="1">
      <c r="A136" s="311" t="s">
        <v>3092</v>
      </c>
      <c r="B136" s="369" t="s">
        <v>889</v>
      </c>
      <c r="C136" s="370" t="s">
        <v>891</v>
      </c>
      <c r="D136" s="314" t="s">
        <v>684</v>
      </c>
      <c r="E136" s="314" t="s">
        <v>381</v>
      </c>
      <c r="F136" s="315" t="s">
        <v>71</v>
      </c>
      <c r="G136" s="313" t="s">
        <v>72</v>
      </c>
      <c r="H136" s="313" t="s">
        <v>75</v>
      </c>
      <c r="I136" s="316">
        <v>303000</v>
      </c>
      <c r="J136" s="316">
        <f t="shared" si="8"/>
        <v>0</v>
      </c>
      <c r="K136" s="316"/>
      <c r="L136" s="317">
        <v>42207</v>
      </c>
      <c r="M136" s="317">
        <v>42217</v>
      </c>
      <c r="N136" s="318">
        <v>42947</v>
      </c>
      <c r="O136" s="336">
        <f t="shared" si="9"/>
        <v>2017</v>
      </c>
      <c r="P136" s="336">
        <f t="shared" si="10"/>
        <v>7</v>
      </c>
      <c r="Q136" s="326" t="str">
        <f t="shared" si="7"/>
        <v>201707</v>
      </c>
      <c r="R136" s="311">
        <v>0</v>
      </c>
      <c r="S136" s="319">
        <v>0</v>
      </c>
      <c r="T136" s="319">
        <v>0</v>
      </c>
      <c r="U136" s="313"/>
      <c r="V136" s="363"/>
      <c r="W136" s="360"/>
      <c r="X136" s="363"/>
      <c r="Y1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6" s="421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/>
      <c r="AK136" s="348"/>
      <c r="AL136" s="348"/>
      <c r="AM136" s="348"/>
      <c r="AN136" s="348"/>
      <c r="AO136" s="348"/>
      <c r="AP136" s="348"/>
      <c r="AQ136" s="348"/>
    </row>
    <row r="137" spans="1:43" s="231" customFormat="1" ht="43.5" customHeight="1">
      <c r="A137" s="311" t="s">
        <v>3092</v>
      </c>
      <c r="B137" s="369" t="s">
        <v>889</v>
      </c>
      <c r="C137" s="370" t="s">
        <v>891</v>
      </c>
      <c r="D137" s="314" t="s">
        <v>685</v>
      </c>
      <c r="E137" s="314" t="s">
        <v>381</v>
      </c>
      <c r="F137" s="315" t="s">
        <v>71</v>
      </c>
      <c r="G137" s="313" t="s">
        <v>72</v>
      </c>
      <c r="H137" s="313" t="s">
        <v>76</v>
      </c>
      <c r="I137" s="316">
        <v>251000</v>
      </c>
      <c r="J137" s="316">
        <f t="shared" si="8"/>
        <v>0</v>
      </c>
      <c r="K137" s="316"/>
      <c r="L137" s="317">
        <v>42207</v>
      </c>
      <c r="M137" s="317">
        <v>42217</v>
      </c>
      <c r="N137" s="318">
        <v>42947</v>
      </c>
      <c r="O137" s="336">
        <f t="shared" si="9"/>
        <v>2017</v>
      </c>
      <c r="P137" s="336">
        <f t="shared" si="10"/>
        <v>7</v>
      </c>
      <c r="Q137" s="326" t="str">
        <f t="shared" si="7"/>
        <v>201707</v>
      </c>
      <c r="R137" s="311">
        <v>0</v>
      </c>
      <c r="S137" s="319">
        <v>0</v>
      </c>
      <c r="T137" s="319">
        <v>0</v>
      </c>
      <c r="U137" s="313"/>
      <c r="V137" s="363"/>
      <c r="W137" s="360"/>
      <c r="X137" s="363"/>
      <c r="Y1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7" s="421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/>
      <c r="AK137" s="348"/>
      <c r="AL137" s="348"/>
      <c r="AM137" s="348"/>
      <c r="AN137" s="348"/>
      <c r="AO137" s="348"/>
      <c r="AP137" s="348"/>
      <c r="AQ137" s="348"/>
    </row>
    <row r="138" spans="1:43" s="231" customFormat="1" ht="43.5" customHeight="1">
      <c r="A138" s="311" t="s">
        <v>3092</v>
      </c>
      <c r="B138" s="369" t="s">
        <v>889</v>
      </c>
      <c r="C138" s="370" t="s">
        <v>891</v>
      </c>
      <c r="D138" s="314" t="s">
        <v>686</v>
      </c>
      <c r="E138" s="314" t="s">
        <v>381</v>
      </c>
      <c r="F138" s="315" t="s">
        <v>71</v>
      </c>
      <c r="G138" s="313" t="s">
        <v>72</v>
      </c>
      <c r="H138" s="313" t="s">
        <v>77</v>
      </c>
      <c r="I138" s="316">
        <v>94000</v>
      </c>
      <c r="J138" s="316">
        <f t="shared" si="8"/>
        <v>0</v>
      </c>
      <c r="K138" s="316"/>
      <c r="L138" s="317">
        <v>42207</v>
      </c>
      <c r="M138" s="317">
        <v>42217</v>
      </c>
      <c r="N138" s="318">
        <v>42947</v>
      </c>
      <c r="O138" s="336">
        <f t="shared" si="9"/>
        <v>2017</v>
      </c>
      <c r="P138" s="336">
        <f t="shared" si="10"/>
        <v>7</v>
      </c>
      <c r="Q138" s="326" t="str">
        <f t="shared" si="7"/>
        <v>201707</v>
      </c>
      <c r="R138" s="311">
        <v>0</v>
      </c>
      <c r="S138" s="319">
        <v>0</v>
      </c>
      <c r="T138" s="319">
        <v>0</v>
      </c>
      <c r="U138" s="313"/>
      <c r="V138" s="363"/>
      <c r="W138" s="360"/>
      <c r="X138" s="363"/>
      <c r="Y1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8" s="421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/>
      <c r="AK138" s="348"/>
      <c r="AL138" s="348"/>
      <c r="AM138" s="348"/>
      <c r="AN138" s="348"/>
      <c r="AO138" s="348"/>
      <c r="AP138" s="348"/>
      <c r="AQ138" s="348"/>
    </row>
    <row r="139" spans="1:43" s="231" customFormat="1" ht="43.5" customHeight="1">
      <c r="A139" s="311" t="s">
        <v>3092</v>
      </c>
      <c r="B139" s="369" t="s">
        <v>889</v>
      </c>
      <c r="C139" s="398" t="s">
        <v>891</v>
      </c>
      <c r="D139" s="314" t="s">
        <v>687</v>
      </c>
      <c r="E139" s="314" t="s">
        <v>381</v>
      </c>
      <c r="F139" s="315" t="s">
        <v>71</v>
      </c>
      <c r="G139" s="313" t="s">
        <v>72</v>
      </c>
      <c r="H139" s="313" t="s">
        <v>323</v>
      </c>
      <c r="I139" s="316">
        <v>7500</v>
      </c>
      <c r="J139" s="316">
        <f t="shared" si="8"/>
        <v>0</v>
      </c>
      <c r="K139" s="316"/>
      <c r="L139" s="317">
        <v>42207</v>
      </c>
      <c r="M139" s="317">
        <v>42217</v>
      </c>
      <c r="N139" s="318">
        <v>42947</v>
      </c>
      <c r="O139" s="336">
        <f t="shared" si="9"/>
        <v>2017</v>
      </c>
      <c r="P139" s="336">
        <f t="shared" si="10"/>
        <v>7</v>
      </c>
      <c r="Q139" s="326" t="str">
        <f t="shared" si="7"/>
        <v>201707</v>
      </c>
      <c r="R139" s="311">
        <v>0</v>
      </c>
      <c r="S139" s="319">
        <v>0</v>
      </c>
      <c r="T139" s="319">
        <v>0</v>
      </c>
      <c r="U139" s="313"/>
      <c r="V139" s="363"/>
      <c r="W139" s="360"/>
      <c r="X139" s="363"/>
      <c r="Y1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39" s="421"/>
      <c r="AA139" s="348"/>
      <c r="AB139" s="348"/>
      <c r="AC139" s="348"/>
      <c r="AD139" s="348"/>
      <c r="AE139" s="348"/>
      <c r="AF139" s="348"/>
      <c r="AG139" s="348"/>
      <c r="AH139" s="348"/>
      <c r="AI139" s="348"/>
      <c r="AJ139" s="348"/>
      <c r="AK139" s="348"/>
      <c r="AL139" s="348"/>
      <c r="AM139" s="348"/>
      <c r="AN139" s="348"/>
      <c r="AO139" s="348"/>
      <c r="AP139" s="348"/>
      <c r="AQ139" s="348"/>
    </row>
    <row r="140" spans="1:100" s="231" customFormat="1" ht="43.5" customHeight="1">
      <c r="A140" s="311" t="s">
        <v>3092</v>
      </c>
      <c r="B140" s="369" t="s">
        <v>889</v>
      </c>
      <c r="C140" s="398" t="s">
        <v>891</v>
      </c>
      <c r="D140" s="358" t="s">
        <v>2960</v>
      </c>
      <c r="E140" s="314" t="s">
        <v>381</v>
      </c>
      <c r="F140" s="359" t="s">
        <v>1426</v>
      </c>
      <c r="G140" s="355" t="s">
        <v>1427</v>
      </c>
      <c r="H140" s="313" t="s">
        <v>219</v>
      </c>
      <c r="I140" s="316">
        <v>3250000</v>
      </c>
      <c r="J140" s="316">
        <f>-K2330/0.0833333333333333</f>
        <v>0</v>
      </c>
      <c r="K140" s="316"/>
      <c r="L140" s="317">
        <v>42613</v>
      </c>
      <c r="M140" s="317">
        <v>41852</v>
      </c>
      <c r="N140" s="317">
        <v>42947</v>
      </c>
      <c r="O140" s="338">
        <f t="shared" si="9"/>
        <v>2017</v>
      </c>
      <c r="P140" s="336">
        <f t="shared" si="10"/>
        <v>7</v>
      </c>
      <c r="Q140" s="333" t="str">
        <f t="shared" si="7"/>
        <v>201707</v>
      </c>
      <c r="R140" s="354" t="s">
        <v>868</v>
      </c>
      <c r="S140" s="319">
        <v>0</v>
      </c>
      <c r="T140" s="319">
        <v>0</v>
      </c>
      <c r="U140" s="355"/>
      <c r="V140" s="363"/>
      <c r="W140" s="360"/>
      <c r="X140" s="363"/>
      <c r="Y1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0" s="348"/>
      <c r="AA140" s="349"/>
      <c r="AB140" s="349"/>
      <c r="AC140" s="349"/>
      <c r="AD140" s="349"/>
      <c r="AE140" s="349"/>
      <c r="AF140" s="349"/>
      <c r="AG140" s="349"/>
      <c r="AH140" s="349"/>
      <c r="AI140" s="349"/>
      <c r="AJ140" s="349"/>
      <c r="AK140" s="349"/>
      <c r="AL140" s="349"/>
      <c r="AM140" s="349"/>
      <c r="AN140" s="349"/>
      <c r="AO140" s="349"/>
      <c r="AP140" s="349"/>
      <c r="AQ140" s="349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</row>
    <row r="141" spans="1:100" s="231" customFormat="1" ht="43.5" customHeight="1">
      <c r="A141" s="354" t="s">
        <v>3092</v>
      </c>
      <c r="B141" s="378" t="s">
        <v>889</v>
      </c>
      <c r="C141" s="370" t="s">
        <v>891</v>
      </c>
      <c r="D141" s="358" t="s">
        <v>2961</v>
      </c>
      <c r="E141" s="358" t="s">
        <v>381</v>
      </c>
      <c r="F141" s="359" t="s">
        <v>1426</v>
      </c>
      <c r="G141" s="355" t="s">
        <v>1428</v>
      </c>
      <c r="H141" s="355" t="s">
        <v>261</v>
      </c>
      <c r="I141" s="371">
        <v>1000000</v>
      </c>
      <c r="J141" s="371">
        <f>-K1721/0.0833333333333333</f>
        <v>0</v>
      </c>
      <c r="K141" s="371"/>
      <c r="L141" s="372">
        <v>42613</v>
      </c>
      <c r="M141" s="372">
        <v>41852</v>
      </c>
      <c r="N141" s="372">
        <v>42947</v>
      </c>
      <c r="O141" s="386">
        <f t="shared" si="9"/>
        <v>2017</v>
      </c>
      <c r="P141" s="374">
        <f t="shared" si="10"/>
        <v>7</v>
      </c>
      <c r="Q141" s="387" t="str">
        <f t="shared" si="7"/>
        <v>201707</v>
      </c>
      <c r="R141" s="354" t="s">
        <v>44</v>
      </c>
      <c r="S141" s="376">
        <v>0</v>
      </c>
      <c r="T141" s="376">
        <v>0</v>
      </c>
      <c r="U141" s="355"/>
      <c r="V141" s="349"/>
      <c r="W141" s="348"/>
      <c r="X141" s="349"/>
      <c r="Y14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1" s="348"/>
      <c r="AA141" s="349"/>
      <c r="AB141" s="349"/>
      <c r="AC141" s="349"/>
      <c r="AD141" s="349"/>
      <c r="AE141" s="349"/>
      <c r="AF141" s="349"/>
      <c r="AG141" s="349"/>
      <c r="AH141" s="349"/>
      <c r="AI141" s="349"/>
      <c r="AJ141" s="349"/>
      <c r="AK141" s="349"/>
      <c r="AL141" s="349"/>
      <c r="AM141" s="349"/>
      <c r="AN141" s="349"/>
      <c r="AO141" s="349"/>
      <c r="AP141" s="349"/>
      <c r="AQ141" s="349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</row>
    <row r="142" spans="1:100" s="231" customFormat="1" ht="43.5" customHeight="1">
      <c r="A142" s="311" t="s">
        <v>3092</v>
      </c>
      <c r="B142" s="369" t="s">
        <v>889</v>
      </c>
      <c r="C142" s="370" t="s">
        <v>891</v>
      </c>
      <c r="D142" s="358" t="s">
        <v>2962</v>
      </c>
      <c r="E142" s="314" t="s">
        <v>381</v>
      </c>
      <c r="F142" s="359" t="s">
        <v>1423</v>
      </c>
      <c r="G142" s="355" t="s">
        <v>1424</v>
      </c>
      <c r="H142" s="313" t="s">
        <v>61</v>
      </c>
      <c r="I142" s="316">
        <v>500000</v>
      </c>
      <c r="J142" s="316">
        <f>-K2353/0.0833333333333333</f>
        <v>0</v>
      </c>
      <c r="K142" s="316"/>
      <c r="L142" s="317">
        <v>41850</v>
      </c>
      <c r="M142" s="317">
        <v>41852</v>
      </c>
      <c r="N142" s="318">
        <v>42947</v>
      </c>
      <c r="O142" s="336">
        <f t="shared" si="9"/>
        <v>2017</v>
      </c>
      <c r="P142" s="336">
        <f t="shared" si="10"/>
        <v>7</v>
      </c>
      <c r="Q142" s="326" t="str">
        <f t="shared" si="7"/>
        <v>201707</v>
      </c>
      <c r="R142" s="354" t="s">
        <v>44</v>
      </c>
      <c r="S142" s="319">
        <v>0</v>
      </c>
      <c r="T142" s="319">
        <v>0</v>
      </c>
      <c r="U142" s="355"/>
      <c r="V142" s="363"/>
      <c r="W142" s="360"/>
      <c r="X142" s="363"/>
      <c r="Y1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2" s="348"/>
      <c r="AA142" s="349"/>
      <c r="AB142" s="349"/>
      <c r="AC142" s="349"/>
      <c r="AD142" s="349"/>
      <c r="AE142" s="349"/>
      <c r="AF142" s="349"/>
      <c r="AG142" s="349"/>
      <c r="AH142" s="349"/>
      <c r="AI142" s="349"/>
      <c r="AJ142" s="349"/>
      <c r="AK142" s="349"/>
      <c r="AL142" s="349"/>
      <c r="AM142" s="349"/>
      <c r="AN142" s="349"/>
      <c r="AO142" s="349"/>
      <c r="AP142" s="349"/>
      <c r="AQ142" s="349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</row>
    <row r="143" spans="1:100" s="231" customFormat="1" ht="43.5" customHeight="1">
      <c r="A143" s="354" t="s">
        <v>3092</v>
      </c>
      <c r="B143" s="378" t="s">
        <v>889</v>
      </c>
      <c r="C143" s="370" t="s">
        <v>891</v>
      </c>
      <c r="D143" s="358" t="s">
        <v>2963</v>
      </c>
      <c r="E143" s="358" t="s">
        <v>381</v>
      </c>
      <c r="F143" s="359" t="s">
        <v>1423</v>
      </c>
      <c r="G143" s="355" t="s">
        <v>1425</v>
      </c>
      <c r="H143" s="355" t="s">
        <v>63</v>
      </c>
      <c r="I143" s="371">
        <v>500000</v>
      </c>
      <c r="J143" s="371">
        <f>-K1722/0.0833333333333333</f>
        <v>0</v>
      </c>
      <c r="K143" s="371"/>
      <c r="L143" s="372">
        <v>41850</v>
      </c>
      <c r="M143" s="372">
        <v>41852</v>
      </c>
      <c r="N143" s="373">
        <v>42947</v>
      </c>
      <c r="O143" s="374">
        <f t="shared" si="9"/>
        <v>2017</v>
      </c>
      <c r="P143" s="374">
        <f t="shared" si="10"/>
        <v>7</v>
      </c>
      <c r="Q143" s="375" t="str">
        <f t="shared" si="7"/>
        <v>201707</v>
      </c>
      <c r="R143" s="354" t="s">
        <v>44</v>
      </c>
      <c r="S143" s="376">
        <v>0</v>
      </c>
      <c r="T143" s="376">
        <v>0</v>
      </c>
      <c r="U143" s="355"/>
      <c r="V143" s="349"/>
      <c r="W143" s="348"/>
      <c r="X143" s="349"/>
      <c r="Y14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3" s="348"/>
      <c r="AA143" s="349"/>
      <c r="AB143" s="349"/>
      <c r="AC143" s="349"/>
      <c r="AD143" s="349"/>
      <c r="AE143" s="349"/>
      <c r="AF143" s="349"/>
      <c r="AG143" s="349"/>
      <c r="AH143" s="349"/>
      <c r="AI143" s="349"/>
      <c r="AJ143" s="349"/>
      <c r="AK143" s="349"/>
      <c r="AL143" s="349"/>
      <c r="AM143" s="349"/>
      <c r="AN143" s="349"/>
      <c r="AO143" s="349"/>
      <c r="AP143" s="349"/>
      <c r="AQ143" s="349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</row>
    <row r="144" spans="1:100" s="231" customFormat="1" ht="43.5" customHeight="1">
      <c r="A144" s="354" t="s">
        <v>3092</v>
      </c>
      <c r="B144" s="369" t="s">
        <v>889</v>
      </c>
      <c r="C144" s="370" t="s">
        <v>891</v>
      </c>
      <c r="D144" s="358" t="s">
        <v>1961</v>
      </c>
      <c r="E144" s="358" t="s">
        <v>381</v>
      </c>
      <c r="F144" s="359" t="s">
        <v>1418</v>
      </c>
      <c r="G144" s="355" t="s">
        <v>1136</v>
      </c>
      <c r="H144" s="355" t="s">
        <v>63</v>
      </c>
      <c r="I144" s="371">
        <v>500000</v>
      </c>
      <c r="J144" s="371">
        <f>-K1734/0.0833333333333333</f>
        <v>0</v>
      </c>
      <c r="K144" s="371"/>
      <c r="L144" s="372">
        <v>42543</v>
      </c>
      <c r="M144" s="372">
        <v>42217</v>
      </c>
      <c r="N144" s="373">
        <v>42947</v>
      </c>
      <c r="O144" s="374">
        <f t="shared" si="9"/>
        <v>2017</v>
      </c>
      <c r="P144" s="374">
        <f t="shared" si="10"/>
        <v>7</v>
      </c>
      <c r="Q144" s="375" t="str">
        <f t="shared" si="7"/>
        <v>201707</v>
      </c>
      <c r="R144" s="354" t="s">
        <v>44</v>
      </c>
      <c r="S144" s="376">
        <v>0</v>
      </c>
      <c r="T144" s="376">
        <v>0</v>
      </c>
      <c r="U144" s="355"/>
      <c r="V144" s="349"/>
      <c r="W144" s="348"/>
      <c r="X144" s="349"/>
      <c r="Y14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4" s="348"/>
      <c r="AA144" s="349"/>
      <c r="AB144" s="349"/>
      <c r="AC144" s="349"/>
      <c r="AD144" s="349"/>
      <c r="AE144" s="349"/>
      <c r="AF144" s="349"/>
      <c r="AG144" s="349"/>
      <c r="AH144" s="349"/>
      <c r="AI144" s="349"/>
      <c r="AJ144" s="349"/>
      <c r="AK144" s="349"/>
      <c r="AL144" s="349"/>
      <c r="AM144" s="349"/>
      <c r="AN144" s="349"/>
      <c r="AO144" s="349"/>
      <c r="AP144" s="349"/>
      <c r="AQ144" s="349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</row>
    <row r="145" spans="1:100" s="231" customFormat="1" ht="43.5" customHeight="1">
      <c r="A145" s="311" t="s">
        <v>131</v>
      </c>
      <c r="B145" s="369" t="s">
        <v>884</v>
      </c>
      <c r="C145" s="398" t="s">
        <v>891</v>
      </c>
      <c r="D145" s="314" t="s">
        <v>2134</v>
      </c>
      <c r="E145" s="314" t="s">
        <v>383</v>
      </c>
      <c r="F145" s="315" t="s">
        <v>46</v>
      </c>
      <c r="G145" s="313" t="s">
        <v>2535</v>
      </c>
      <c r="H145" s="313" t="s">
        <v>2536</v>
      </c>
      <c r="I145" s="316">
        <v>11000</v>
      </c>
      <c r="J145" s="316">
        <f>-K1739/0.0833333333333333</f>
        <v>0</v>
      </c>
      <c r="K145" s="316"/>
      <c r="L145" s="317" t="s">
        <v>326</v>
      </c>
      <c r="M145" s="317">
        <v>42583</v>
      </c>
      <c r="N145" s="317">
        <v>42947</v>
      </c>
      <c r="O145" s="338">
        <f t="shared" si="9"/>
        <v>2017</v>
      </c>
      <c r="P145" s="336">
        <f t="shared" si="10"/>
        <v>7</v>
      </c>
      <c r="Q145" s="333" t="str">
        <f t="shared" si="7"/>
        <v>201707</v>
      </c>
      <c r="R145" s="311" t="s">
        <v>36</v>
      </c>
      <c r="S145" s="319">
        <v>0</v>
      </c>
      <c r="T145" s="319">
        <v>0</v>
      </c>
      <c r="U145" s="308"/>
      <c r="V145" s="363"/>
      <c r="W145" s="360"/>
      <c r="X145" s="363"/>
      <c r="Y1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5" s="385"/>
      <c r="AA145" s="363"/>
      <c r="AB145" s="363"/>
      <c r="AC145" s="363"/>
      <c r="AD145" s="363"/>
      <c r="AE145" s="363"/>
      <c r="AF145" s="363"/>
      <c r="AG145" s="363"/>
      <c r="AH145" s="363"/>
      <c r="AI145" s="363"/>
      <c r="AJ145" s="363"/>
      <c r="AK145" s="363"/>
      <c r="AL145" s="363"/>
      <c r="AM145" s="363"/>
      <c r="AN145" s="363"/>
      <c r="AO145" s="363"/>
      <c r="AP145" s="363"/>
      <c r="AQ145" s="363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</row>
    <row r="146" spans="1:43" s="231" customFormat="1" ht="43.5" customHeight="1">
      <c r="A146" s="311" t="s">
        <v>33</v>
      </c>
      <c r="B146" s="361" t="s">
        <v>889</v>
      </c>
      <c r="C146" s="398" t="s">
        <v>891</v>
      </c>
      <c r="D146" s="314" t="s">
        <v>793</v>
      </c>
      <c r="E146" s="314" t="s">
        <v>381</v>
      </c>
      <c r="F146" s="315" t="s">
        <v>794</v>
      </c>
      <c r="G146" s="313" t="s">
        <v>1816</v>
      </c>
      <c r="H146" s="313" t="s">
        <v>1860</v>
      </c>
      <c r="I146" s="316">
        <v>47300</v>
      </c>
      <c r="J146" s="316">
        <f>-K2394/0.0833333333333333</f>
        <v>0</v>
      </c>
      <c r="K146" s="316"/>
      <c r="L146" s="317">
        <v>42494</v>
      </c>
      <c r="M146" s="317">
        <v>42583</v>
      </c>
      <c r="N146" s="318">
        <v>42947</v>
      </c>
      <c r="O146" s="336">
        <f t="shared" si="9"/>
        <v>2017</v>
      </c>
      <c r="P146" s="336">
        <f t="shared" si="10"/>
        <v>7</v>
      </c>
      <c r="Q146" s="326" t="str">
        <f t="shared" si="7"/>
        <v>201707</v>
      </c>
      <c r="R146" s="354">
        <v>0</v>
      </c>
      <c r="S146" s="319">
        <v>0</v>
      </c>
      <c r="T146" s="319">
        <v>0</v>
      </c>
      <c r="U146" s="313"/>
      <c r="V146" s="363"/>
      <c r="W146" s="360"/>
      <c r="X146" s="363"/>
      <c r="Y1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6" s="421"/>
      <c r="AA146" s="348"/>
      <c r="AB146" s="348"/>
      <c r="AC146" s="348"/>
      <c r="AD146" s="348"/>
      <c r="AE146" s="348"/>
      <c r="AF146" s="348"/>
      <c r="AG146" s="348"/>
      <c r="AH146" s="348"/>
      <c r="AI146" s="348"/>
      <c r="AJ146" s="348"/>
      <c r="AK146" s="348"/>
      <c r="AL146" s="348"/>
      <c r="AM146" s="348"/>
      <c r="AN146" s="348"/>
      <c r="AO146" s="348"/>
      <c r="AP146" s="348"/>
      <c r="AQ146" s="348"/>
    </row>
    <row r="147" spans="1:43" s="231" customFormat="1" ht="43.5" customHeight="1">
      <c r="A147" s="311" t="s">
        <v>519</v>
      </c>
      <c r="B147" s="361" t="s">
        <v>966</v>
      </c>
      <c r="C147" s="398" t="s">
        <v>891</v>
      </c>
      <c r="D147" s="314" t="s">
        <v>2694</v>
      </c>
      <c r="E147" s="314" t="s">
        <v>971</v>
      </c>
      <c r="F147" s="315" t="s">
        <v>34</v>
      </c>
      <c r="G147" s="313" t="s">
        <v>2695</v>
      </c>
      <c r="H147" s="313" t="s">
        <v>1392</v>
      </c>
      <c r="I147" s="316">
        <v>39840.6</v>
      </c>
      <c r="J147" s="316">
        <f>-K1789/0.0833333333333333</f>
        <v>0</v>
      </c>
      <c r="K147" s="316"/>
      <c r="L147" s="317">
        <v>42627</v>
      </c>
      <c r="M147" s="317">
        <v>42583</v>
      </c>
      <c r="N147" s="318">
        <v>42947</v>
      </c>
      <c r="O147" s="336">
        <f t="shared" si="9"/>
        <v>2017</v>
      </c>
      <c r="P147" s="336">
        <f t="shared" si="10"/>
        <v>7</v>
      </c>
      <c r="Q147" s="326" t="str">
        <f t="shared" si="7"/>
        <v>201707</v>
      </c>
      <c r="R147" s="311" t="s">
        <v>45</v>
      </c>
      <c r="S147" s="319">
        <v>0</v>
      </c>
      <c r="T147" s="319">
        <v>0</v>
      </c>
      <c r="U147" s="313"/>
      <c r="V147" s="363"/>
      <c r="W147" s="360"/>
      <c r="X147" s="363"/>
      <c r="Y1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7" s="360"/>
      <c r="AA147" s="360"/>
      <c r="AB147" s="360"/>
      <c r="AC147" s="360"/>
      <c r="AD147" s="360"/>
      <c r="AE147" s="360"/>
      <c r="AF147" s="360"/>
      <c r="AG147" s="360"/>
      <c r="AH147" s="360"/>
      <c r="AI147" s="360"/>
      <c r="AJ147" s="360"/>
      <c r="AK147" s="360"/>
      <c r="AL147" s="360"/>
      <c r="AM147" s="360"/>
      <c r="AN147" s="360"/>
      <c r="AO147" s="360"/>
      <c r="AP147" s="360"/>
      <c r="AQ147" s="360"/>
    </row>
    <row r="148" spans="1:43" s="231" customFormat="1" ht="43.5" customHeight="1">
      <c r="A148" s="311" t="s">
        <v>1776</v>
      </c>
      <c r="B148" s="354" t="s">
        <v>884</v>
      </c>
      <c r="C148" s="398" t="s">
        <v>891</v>
      </c>
      <c r="D148" s="314" t="s">
        <v>568</v>
      </c>
      <c r="E148" s="314" t="s">
        <v>380</v>
      </c>
      <c r="F148" s="315" t="s">
        <v>2567</v>
      </c>
      <c r="G148" s="313" t="s">
        <v>2917</v>
      </c>
      <c r="H148" s="313" t="s">
        <v>2666</v>
      </c>
      <c r="I148" s="316">
        <v>276999</v>
      </c>
      <c r="J148" s="316">
        <f>-K2338/0.0833333333333333</f>
        <v>0</v>
      </c>
      <c r="K148" s="316"/>
      <c r="L148" s="317">
        <v>42830</v>
      </c>
      <c r="M148" s="317">
        <v>42583</v>
      </c>
      <c r="N148" s="318">
        <v>42947</v>
      </c>
      <c r="O148" s="336">
        <f t="shared" si="9"/>
        <v>2017</v>
      </c>
      <c r="P148" s="336">
        <f t="shared" si="10"/>
        <v>7</v>
      </c>
      <c r="Q148" s="326" t="str">
        <f t="shared" si="7"/>
        <v>201707</v>
      </c>
      <c r="R148" s="311" t="s">
        <v>45</v>
      </c>
      <c r="S148" s="319">
        <v>0</v>
      </c>
      <c r="T148" s="319">
        <v>0</v>
      </c>
      <c r="U148" s="313"/>
      <c r="V148" s="360"/>
      <c r="W148" s="360"/>
      <c r="X148" s="360"/>
      <c r="Y1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8" s="421"/>
      <c r="AA148" s="349"/>
      <c r="AB148" s="349"/>
      <c r="AC148" s="349"/>
      <c r="AD148" s="349"/>
      <c r="AE148" s="349"/>
      <c r="AF148" s="349"/>
      <c r="AG148" s="349"/>
      <c r="AH148" s="349"/>
      <c r="AI148" s="349"/>
      <c r="AJ148" s="349"/>
      <c r="AK148" s="349"/>
      <c r="AL148" s="349"/>
      <c r="AM148" s="349"/>
      <c r="AN148" s="349"/>
      <c r="AO148" s="349"/>
      <c r="AP148" s="349"/>
      <c r="AQ148" s="349"/>
    </row>
    <row r="149" spans="1:100" s="231" customFormat="1" ht="43.5" customHeight="1">
      <c r="A149" s="311" t="s">
        <v>272</v>
      </c>
      <c r="B149" s="369" t="s">
        <v>889</v>
      </c>
      <c r="C149" s="370" t="s">
        <v>891</v>
      </c>
      <c r="D149" s="306" t="s">
        <v>2413</v>
      </c>
      <c r="E149" s="306" t="s">
        <v>375</v>
      </c>
      <c r="F149" s="307" t="s">
        <v>1387</v>
      </c>
      <c r="G149" s="308" t="s">
        <v>510</v>
      </c>
      <c r="H149" s="308" t="s">
        <v>1388</v>
      </c>
      <c r="I149" s="309">
        <v>1100000</v>
      </c>
      <c r="J149" s="309">
        <f>-K2274/0.0833333333333333</f>
        <v>0</v>
      </c>
      <c r="K149" s="309"/>
      <c r="L149" s="310">
        <v>42606</v>
      </c>
      <c r="M149" s="310">
        <v>42583</v>
      </c>
      <c r="N149" s="310">
        <v>42947</v>
      </c>
      <c r="O149" s="337">
        <f t="shared" si="9"/>
        <v>2017</v>
      </c>
      <c r="P149" s="336">
        <f t="shared" si="10"/>
        <v>7</v>
      </c>
      <c r="Q149" s="332" t="str">
        <f t="shared" si="7"/>
        <v>201707</v>
      </c>
      <c r="R149" s="354" t="s">
        <v>44</v>
      </c>
      <c r="S149" s="312">
        <v>0.2</v>
      </c>
      <c r="T149" s="312">
        <v>0.07</v>
      </c>
      <c r="U149" s="308"/>
      <c r="V149" s="360"/>
      <c r="W149" s="360"/>
      <c r="X149" s="360"/>
      <c r="Y1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49" s="348"/>
      <c r="AA149" s="349"/>
      <c r="AB149" s="349"/>
      <c r="AC149" s="349"/>
      <c r="AD149" s="349"/>
      <c r="AE149" s="349"/>
      <c r="AF149" s="349"/>
      <c r="AG149" s="349"/>
      <c r="AH149" s="349"/>
      <c r="AI149" s="349"/>
      <c r="AJ149" s="349"/>
      <c r="AK149" s="349"/>
      <c r="AL149" s="349"/>
      <c r="AM149" s="349"/>
      <c r="AN149" s="349"/>
      <c r="AO149" s="349"/>
      <c r="AP149" s="349"/>
      <c r="AQ149" s="349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R149" s="240"/>
      <c r="BS149" s="240"/>
      <c r="BT149" s="240"/>
      <c r="BU149" s="240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240"/>
      <c r="CH149" s="240"/>
      <c r="CI149" s="240"/>
      <c r="CJ149" s="240"/>
      <c r="CK149" s="240"/>
      <c r="CL149" s="240"/>
      <c r="CM149" s="240"/>
      <c r="CN149" s="240"/>
      <c r="CO149" s="240"/>
      <c r="CP149" s="240"/>
      <c r="CQ149" s="240"/>
      <c r="CR149" s="240"/>
      <c r="CS149" s="240"/>
      <c r="CT149" s="240"/>
      <c r="CU149" s="240"/>
      <c r="CV149" s="240"/>
    </row>
    <row r="150" spans="1:43" s="231" customFormat="1" ht="43.5" customHeight="1">
      <c r="A150" s="311" t="s">
        <v>272</v>
      </c>
      <c r="B150" s="369" t="s">
        <v>889</v>
      </c>
      <c r="C150" s="370" t="s">
        <v>891</v>
      </c>
      <c r="D150" s="306"/>
      <c r="E150" s="306" t="s">
        <v>375</v>
      </c>
      <c r="F150" s="366" t="s">
        <v>46</v>
      </c>
      <c r="G150" s="308" t="s">
        <v>800</v>
      </c>
      <c r="H150" s="308" t="s">
        <v>801</v>
      </c>
      <c r="I150" s="309">
        <v>2100000</v>
      </c>
      <c r="J150" s="309">
        <f>-K2272/0.0833333333333333</f>
        <v>0</v>
      </c>
      <c r="K150" s="309"/>
      <c r="L150" s="310">
        <v>42578</v>
      </c>
      <c r="M150" s="310">
        <v>42583</v>
      </c>
      <c r="N150" s="310">
        <v>42947</v>
      </c>
      <c r="O150" s="337">
        <f t="shared" si="9"/>
        <v>2017</v>
      </c>
      <c r="P150" s="336">
        <f t="shared" si="10"/>
        <v>7</v>
      </c>
      <c r="Q150" s="332" t="str">
        <f t="shared" si="7"/>
        <v>201707</v>
      </c>
      <c r="R150" s="354" t="s">
        <v>45</v>
      </c>
      <c r="S150" s="312">
        <v>0</v>
      </c>
      <c r="T150" s="312">
        <v>0</v>
      </c>
      <c r="U150" s="355"/>
      <c r="V150" s="360"/>
      <c r="W150" s="360"/>
      <c r="X150" s="360"/>
      <c r="Y1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0" s="421"/>
      <c r="AA150" s="349"/>
      <c r="AB150" s="349"/>
      <c r="AC150" s="349"/>
      <c r="AD150" s="349"/>
      <c r="AE150" s="349"/>
      <c r="AF150" s="349"/>
      <c r="AG150" s="349"/>
      <c r="AH150" s="349"/>
      <c r="AI150" s="349"/>
      <c r="AJ150" s="349"/>
      <c r="AK150" s="349"/>
      <c r="AL150" s="349"/>
      <c r="AM150" s="349"/>
      <c r="AN150" s="349"/>
      <c r="AO150" s="349"/>
      <c r="AP150" s="349"/>
      <c r="AQ150" s="349"/>
    </row>
    <row r="151" spans="1:100" s="47" customFormat="1" ht="43.5" customHeight="1">
      <c r="A151" s="311" t="s">
        <v>3212</v>
      </c>
      <c r="B151" s="369" t="s">
        <v>889</v>
      </c>
      <c r="C151" s="398" t="s">
        <v>891</v>
      </c>
      <c r="D151" s="358" t="s">
        <v>2959</v>
      </c>
      <c r="E151" s="306" t="s">
        <v>381</v>
      </c>
      <c r="F151" s="315" t="s">
        <v>1421</v>
      </c>
      <c r="G151" s="313" t="s">
        <v>1422</v>
      </c>
      <c r="H151" s="313" t="s">
        <v>1221</v>
      </c>
      <c r="I151" s="309">
        <v>250000</v>
      </c>
      <c r="J151" s="309">
        <f>-K1709/0.0833333333333333</f>
        <v>0</v>
      </c>
      <c r="K151" s="309"/>
      <c r="L151" s="317">
        <v>41850</v>
      </c>
      <c r="M151" s="317">
        <v>41852</v>
      </c>
      <c r="N151" s="318">
        <v>42947</v>
      </c>
      <c r="O151" s="336">
        <f t="shared" si="9"/>
        <v>2017</v>
      </c>
      <c r="P151" s="336">
        <f t="shared" si="10"/>
        <v>7</v>
      </c>
      <c r="Q151" s="326" t="str">
        <f t="shared" si="7"/>
        <v>201707</v>
      </c>
      <c r="R151" s="311" t="s">
        <v>44</v>
      </c>
      <c r="S151" s="312">
        <v>0</v>
      </c>
      <c r="T151" s="312">
        <v>0</v>
      </c>
      <c r="U151" s="313"/>
      <c r="V151" s="363"/>
      <c r="W151" s="360"/>
      <c r="X151" s="363"/>
      <c r="Y1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1" s="348"/>
      <c r="AA151" s="349"/>
      <c r="AB151" s="349"/>
      <c r="AC151" s="349"/>
      <c r="AD151" s="349"/>
      <c r="AE151" s="349"/>
      <c r="AF151" s="349"/>
      <c r="AG151" s="349"/>
      <c r="AH151" s="349"/>
      <c r="AI151" s="349"/>
      <c r="AJ151" s="349"/>
      <c r="AK151" s="349"/>
      <c r="AL151" s="349"/>
      <c r="AM151" s="349"/>
      <c r="AN151" s="349"/>
      <c r="AO151" s="349"/>
      <c r="AP151" s="349"/>
      <c r="AQ151" s="349"/>
      <c r="AR151" s="231"/>
      <c r="AS151" s="231"/>
      <c r="AT151" s="231"/>
      <c r="AU151" s="231"/>
      <c r="AV151" s="231"/>
      <c r="AW151" s="231"/>
      <c r="AX151" s="231"/>
      <c r="AY151" s="231"/>
      <c r="AZ151" s="231"/>
      <c r="BA151" s="231"/>
      <c r="BB151" s="231"/>
      <c r="BC151" s="231"/>
      <c r="BD151" s="231"/>
      <c r="BE151" s="231"/>
      <c r="BF151" s="231"/>
      <c r="BG151" s="231"/>
      <c r="BH151" s="231"/>
      <c r="BI151" s="231"/>
      <c r="BJ151" s="231"/>
      <c r="BK151" s="231"/>
      <c r="BL151" s="231"/>
      <c r="BM151" s="231"/>
      <c r="BN151" s="231"/>
      <c r="BO151" s="231"/>
      <c r="BP151" s="231"/>
      <c r="BQ151" s="231"/>
      <c r="BR151" s="231"/>
      <c r="BS151" s="231"/>
      <c r="BT151" s="231"/>
      <c r="BU151" s="231"/>
      <c r="BV151" s="231"/>
      <c r="BW151" s="231"/>
      <c r="BX151" s="231"/>
      <c r="BY151" s="231"/>
      <c r="BZ151" s="231"/>
      <c r="CA151" s="231"/>
      <c r="CB151" s="231"/>
      <c r="CC151" s="231"/>
      <c r="CD151" s="231"/>
      <c r="CE151" s="231"/>
      <c r="CF151" s="231"/>
      <c r="CG151" s="231"/>
      <c r="CH151" s="231"/>
      <c r="CI151" s="231"/>
      <c r="CJ151" s="231"/>
      <c r="CK151" s="231"/>
      <c r="CL151" s="231"/>
      <c r="CM151" s="231"/>
      <c r="CN151" s="231"/>
      <c r="CO151" s="231"/>
      <c r="CP151" s="231"/>
      <c r="CQ151" s="231"/>
      <c r="CR151" s="231"/>
      <c r="CS151" s="231"/>
      <c r="CT151" s="231"/>
      <c r="CU151" s="231"/>
      <c r="CV151" s="231"/>
    </row>
    <row r="152" spans="1:43" s="231" customFormat="1" ht="43.5" customHeight="1">
      <c r="A152" s="311" t="s">
        <v>203</v>
      </c>
      <c r="B152" s="369" t="s">
        <v>884</v>
      </c>
      <c r="C152" s="398" t="s">
        <v>891</v>
      </c>
      <c r="D152" s="314" t="s">
        <v>2083</v>
      </c>
      <c r="E152" s="314" t="s">
        <v>378</v>
      </c>
      <c r="F152" s="315" t="s">
        <v>46</v>
      </c>
      <c r="G152" s="313" t="s">
        <v>2507</v>
      </c>
      <c r="H152" s="313" t="s">
        <v>2084</v>
      </c>
      <c r="I152" s="316">
        <v>99858</v>
      </c>
      <c r="J152" s="316">
        <f>-K1760/0.0833333333333333</f>
        <v>0</v>
      </c>
      <c r="K152" s="316"/>
      <c r="L152" s="317">
        <v>42536</v>
      </c>
      <c r="M152" s="317">
        <v>42583</v>
      </c>
      <c r="N152" s="318">
        <v>42947</v>
      </c>
      <c r="O152" s="336">
        <f t="shared" si="9"/>
        <v>2017</v>
      </c>
      <c r="P152" s="336">
        <f t="shared" si="10"/>
        <v>7</v>
      </c>
      <c r="Q152" s="326" t="str">
        <f t="shared" si="7"/>
        <v>201707</v>
      </c>
      <c r="R152" s="311" t="s">
        <v>36</v>
      </c>
      <c r="S152" s="319">
        <v>0</v>
      </c>
      <c r="T152" s="319">
        <v>0</v>
      </c>
      <c r="U152" s="313"/>
      <c r="V152" s="363"/>
      <c r="W152" s="360"/>
      <c r="X152" s="363"/>
      <c r="Y1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2" s="385"/>
      <c r="AA152" s="363"/>
      <c r="AB152" s="363"/>
      <c r="AC152" s="363"/>
      <c r="AD152" s="363"/>
      <c r="AE152" s="363"/>
      <c r="AF152" s="363"/>
      <c r="AG152" s="363"/>
      <c r="AH152" s="363"/>
      <c r="AI152" s="363"/>
      <c r="AJ152" s="363"/>
      <c r="AK152" s="363"/>
      <c r="AL152" s="363"/>
      <c r="AM152" s="363"/>
      <c r="AN152" s="363"/>
      <c r="AO152" s="363"/>
      <c r="AP152" s="363"/>
      <c r="AQ152" s="363"/>
    </row>
    <row r="153" spans="1:43" s="231" customFormat="1" ht="43.5" customHeight="1">
      <c r="A153" s="311" t="s">
        <v>11</v>
      </c>
      <c r="B153" s="369" t="s">
        <v>966</v>
      </c>
      <c r="C153" s="398" t="s">
        <v>891</v>
      </c>
      <c r="D153" s="314" t="s">
        <v>2724</v>
      </c>
      <c r="E153" s="314" t="s">
        <v>2725</v>
      </c>
      <c r="F153" s="307" t="s">
        <v>34</v>
      </c>
      <c r="G153" s="313" t="s">
        <v>2824</v>
      </c>
      <c r="H153" s="313" t="s">
        <v>2726</v>
      </c>
      <c r="I153" s="316">
        <v>7878</v>
      </c>
      <c r="J153" s="316">
        <f>-K1787/0.0833333333333333</f>
        <v>0</v>
      </c>
      <c r="K153" s="316"/>
      <c r="L153" s="317" t="s">
        <v>326</v>
      </c>
      <c r="M153" s="317">
        <v>42586</v>
      </c>
      <c r="N153" s="318">
        <v>42947</v>
      </c>
      <c r="O153" s="336">
        <f t="shared" si="9"/>
        <v>2017</v>
      </c>
      <c r="P153" s="336">
        <f t="shared" si="10"/>
        <v>7</v>
      </c>
      <c r="Q153" s="326" t="str">
        <f t="shared" si="7"/>
        <v>201707</v>
      </c>
      <c r="R153" s="311">
        <v>0</v>
      </c>
      <c r="S153" s="319">
        <v>0</v>
      </c>
      <c r="T153" s="319">
        <v>0</v>
      </c>
      <c r="U153" s="313"/>
      <c r="V153" s="360"/>
      <c r="W153" s="360"/>
      <c r="X153" s="360"/>
      <c r="Y1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3" s="385"/>
      <c r="AA153" s="363"/>
      <c r="AB153" s="363"/>
      <c r="AC153" s="363"/>
      <c r="AD153" s="363"/>
      <c r="AE153" s="363"/>
      <c r="AF153" s="363"/>
      <c r="AG153" s="363"/>
      <c r="AH153" s="363"/>
      <c r="AI153" s="363"/>
      <c r="AJ153" s="363"/>
      <c r="AK153" s="363"/>
      <c r="AL153" s="363"/>
      <c r="AM153" s="363"/>
      <c r="AN153" s="363"/>
      <c r="AO153" s="363"/>
      <c r="AP153" s="363"/>
      <c r="AQ153" s="363"/>
    </row>
    <row r="154" spans="1:43" s="231" customFormat="1" ht="43.5" customHeight="1">
      <c r="A154" s="379" t="s">
        <v>11</v>
      </c>
      <c r="B154" s="354" t="s">
        <v>966</v>
      </c>
      <c r="C154" s="354" t="s">
        <v>891</v>
      </c>
      <c r="D154" s="365" t="s">
        <v>1819</v>
      </c>
      <c r="E154" s="247" t="s">
        <v>377</v>
      </c>
      <c r="F154" s="366" t="s">
        <v>1411</v>
      </c>
      <c r="G154" s="249" t="s">
        <v>248</v>
      </c>
      <c r="H154" s="249" t="s">
        <v>117</v>
      </c>
      <c r="I154" s="286">
        <v>181883.39</v>
      </c>
      <c r="J154" s="286">
        <f>-K1728/0.0833333333333333</f>
        <v>0</v>
      </c>
      <c r="K154" s="286"/>
      <c r="L154" s="282">
        <v>42550</v>
      </c>
      <c r="M154" s="282">
        <v>42583</v>
      </c>
      <c r="N154" s="282">
        <v>42947</v>
      </c>
      <c r="O154" s="327">
        <f t="shared" si="9"/>
        <v>2017</v>
      </c>
      <c r="P154" s="323">
        <f t="shared" si="10"/>
        <v>7</v>
      </c>
      <c r="Q154" s="328" t="str">
        <f t="shared" si="7"/>
        <v>201707</v>
      </c>
      <c r="R154" s="354" t="s">
        <v>44</v>
      </c>
      <c r="S154" s="268">
        <v>0</v>
      </c>
      <c r="T154" s="268">
        <v>0</v>
      </c>
      <c r="U154" s="262"/>
      <c r="V154" s="345"/>
      <c r="W154" s="345"/>
      <c r="X154" s="345"/>
      <c r="Y15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4" s="421"/>
      <c r="AA154" s="349"/>
      <c r="AB154" s="349"/>
      <c r="AC154" s="349"/>
      <c r="AD154" s="349"/>
      <c r="AE154" s="349"/>
      <c r="AF154" s="349"/>
      <c r="AG154" s="349"/>
      <c r="AH154" s="349"/>
      <c r="AI154" s="349"/>
      <c r="AJ154" s="349"/>
      <c r="AK154" s="349"/>
      <c r="AL154" s="349"/>
      <c r="AM154" s="349"/>
      <c r="AN154" s="349"/>
      <c r="AO154" s="349"/>
      <c r="AP154" s="349"/>
      <c r="AQ154" s="349"/>
    </row>
    <row r="155" spans="1:43" s="231" customFormat="1" ht="43.5" customHeight="1">
      <c r="A155" s="311" t="s">
        <v>11</v>
      </c>
      <c r="B155" s="369" t="s">
        <v>966</v>
      </c>
      <c r="C155" s="398" t="s">
        <v>891</v>
      </c>
      <c r="D155" s="314" t="s">
        <v>2506</v>
      </c>
      <c r="E155" s="314" t="s">
        <v>403</v>
      </c>
      <c r="F155" s="315" t="s">
        <v>46</v>
      </c>
      <c r="G155" s="313" t="s">
        <v>2505</v>
      </c>
      <c r="H155" s="313" t="s">
        <v>1215</v>
      </c>
      <c r="I155" s="316">
        <v>850068.77</v>
      </c>
      <c r="J155" s="316">
        <f>-K1686/0.0833333333333333</f>
        <v>0</v>
      </c>
      <c r="K155" s="316"/>
      <c r="L155" s="317">
        <v>42536</v>
      </c>
      <c r="M155" s="317">
        <v>42583</v>
      </c>
      <c r="N155" s="318">
        <v>42947</v>
      </c>
      <c r="O155" s="336">
        <f t="shared" si="9"/>
        <v>2017</v>
      </c>
      <c r="P155" s="336">
        <f t="shared" si="10"/>
        <v>7</v>
      </c>
      <c r="Q155" s="326" t="str">
        <f t="shared" si="7"/>
        <v>201707</v>
      </c>
      <c r="R155" s="354">
        <v>0</v>
      </c>
      <c r="S155" s="319">
        <v>0</v>
      </c>
      <c r="T155" s="319">
        <v>0</v>
      </c>
      <c r="U155" s="313"/>
      <c r="V155" s="360"/>
      <c r="W155" s="360"/>
      <c r="X155" s="360"/>
      <c r="Y1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5" s="421"/>
      <c r="AA155" s="349"/>
      <c r="AB155" s="349"/>
      <c r="AC155" s="349"/>
      <c r="AD155" s="349"/>
      <c r="AE155" s="349"/>
      <c r="AF155" s="349"/>
      <c r="AG155" s="349"/>
      <c r="AH155" s="349"/>
      <c r="AI155" s="349"/>
      <c r="AJ155" s="349"/>
      <c r="AK155" s="349"/>
      <c r="AL155" s="349"/>
      <c r="AM155" s="349"/>
      <c r="AN155" s="349"/>
      <c r="AO155" s="349"/>
      <c r="AP155" s="349"/>
      <c r="AQ155" s="349"/>
    </row>
    <row r="156" spans="1:100" s="231" customFormat="1" ht="43.5" customHeight="1">
      <c r="A156" s="311" t="s">
        <v>131</v>
      </c>
      <c r="B156" s="369" t="s">
        <v>884</v>
      </c>
      <c r="C156" s="398" t="s">
        <v>891</v>
      </c>
      <c r="D156" s="314" t="s">
        <v>2743</v>
      </c>
      <c r="E156" s="314" t="s">
        <v>380</v>
      </c>
      <c r="F156" s="315" t="s">
        <v>34</v>
      </c>
      <c r="G156" s="313" t="s">
        <v>2744</v>
      </c>
      <c r="H156" s="313" t="s">
        <v>2745</v>
      </c>
      <c r="I156" s="316">
        <v>4161.97</v>
      </c>
      <c r="J156" s="316">
        <f>-K1795/0.0833333333333333</f>
        <v>0</v>
      </c>
      <c r="K156" s="316"/>
      <c r="L156" s="317" t="s">
        <v>326</v>
      </c>
      <c r="M156" s="317">
        <v>42585</v>
      </c>
      <c r="N156" s="317">
        <v>42949</v>
      </c>
      <c r="O156" s="338">
        <f t="shared" si="9"/>
        <v>2017</v>
      </c>
      <c r="P156" s="336">
        <f t="shared" si="10"/>
        <v>8</v>
      </c>
      <c r="Q156" s="333" t="str">
        <f t="shared" si="7"/>
        <v>201708</v>
      </c>
      <c r="R156" s="311">
        <v>0</v>
      </c>
      <c r="S156" s="319">
        <v>0</v>
      </c>
      <c r="T156" s="319">
        <v>0</v>
      </c>
      <c r="U156" s="313"/>
      <c r="V156" s="385"/>
      <c r="W156" s="360"/>
      <c r="X156" s="385"/>
      <c r="Y1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6" s="360"/>
      <c r="AA156" s="360"/>
      <c r="AB156" s="360"/>
      <c r="AC156" s="360"/>
      <c r="AD156" s="360"/>
      <c r="AE156" s="360"/>
      <c r="AF156" s="360"/>
      <c r="AG156" s="360"/>
      <c r="AH156" s="360"/>
      <c r="AI156" s="360"/>
      <c r="AJ156" s="360"/>
      <c r="AK156" s="360"/>
      <c r="AL156" s="360"/>
      <c r="AM156" s="360"/>
      <c r="AN156" s="360"/>
      <c r="AO156" s="360"/>
      <c r="AP156" s="360"/>
      <c r="AQ156" s="360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</row>
    <row r="157" spans="1:100" s="231" customFormat="1" ht="43.5" customHeight="1">
      <c r="A157" s="311" t="s">
        <v>1862</v>
      </c>
      <c r="B157" s="369" t="s">
        <v>889</v>
      </c>
      <c r="C157" s="398" t="s">
        <v>891</v>
      </c>
      <c r="D157" s="314" t="s">
        <v>2654</v>
      </c>
      <c r="E157" s="306" t="s">
        <v>375</v>
      </c>
      <c r="F157" s="307" t="s">
        <v>46</v>
      </c>
      <c r="G157" s="308" t="s">
        <v>2655</v>
      </c>
      <c r="H157" s="308" t="s">
        <v>2656</v>
      </c>
      <c r="I157" s="309">
        <v>50341.11</v>
      </c>
      <c r="J157" s="309">
        <f>-K1796/0.0833333333333333</f>
        <v>0</v>
      </c>
      <c r="K157" s="309"/>
      <c r="L157" s="310">
        <v>42613</v>
      </c>
      <c r="M157" s="310">
        <v>42586</v>
      </c>
      <c r="N157" s="310">
        <v>42950</v>
      </c>
      <c r="O157" s="337">
        <f t="shared" si="9"/>
        <v>2017</v>
      </c>
      <c r="P157" s="336">
        <f t="shared" si="10"/>
        <v>8</v>
      </c>
      <c r="Q157" s="332" t="str">
        <f t="shared" si="7"/>
        <v>201708</v>
      </c>
      <c r="R157" s="311" t="s">
        <v>36</v>
      </c>
      <c r="S157" s="312">
        <v>0</v>
      </c>
      <c r="T157" s="312">
        <v>0</v>
      </c>
      <c r="U157" s="313"/>
      <c r="V157" s="363"/>
      <c r="W157" s="360"/>
      <c r="X157" s="363"/>
      <c r="Y1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7" s="385"/>
      <c r="AA157" s="363"/>
      <c r="AB157" s="363"/>
      <c r="AC157" s="363"/>
      <c r="AD157" s="363"/>
      <c r="AE157" s="363"/>
      <c r="AF157" s="363"/>
      <c r="AG157" s="363"/>
      <c r="AH157" s="363"/>
      <c r="AI157" s="363"/>
      <c r="AJ157" s="363"/>
      <c r="AK157" s="363"/>
      <c r="AL157" s="363"/>
      <c r="AM157" s="363"/>
      <c r="AN157" s="363"/>
      <c r="AO157" s="363"/>
      <c r="AP157" s="363"/>
      <c r="AQ157" s="363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</row>
    <row r="158" spans="1:100" s="231" customFormat="1" ht="43.5" customHeight="1">
      <c r="A158" s="311" t="s">
        <v>519</v>
      </c>
      <c r="B158" s="361" t="s">
        <v>966</v>
      </c>
      <c r="C158" s="398" t="s">
        <v>891</v>
      </c>
      <c r="D158" s="314" t="s">
        <v>2712</v>
      </c>
      <c r="E158" s="314" t="s">
        <v>379</v>
      </c>
      <c r="F158" s="315" t="s">
        <v>2713</v>
      </c>
      <c r="G158" s="313" t="s">
        <v>2714</v>
      </c>
      <c r="H158" s="313" t="s">
        <v>2715</v>
      </c>
      <c r="I158" s="316">
        <v>8174.51</v>
      </c>
      <c r="J158" s="316">
        <f>-K1801/0.0833333333333333</f>
        <v>0</v>
      </c>
      <c r="K158" s="316"/>
      <c r="L158" s="317" t="s">
        <v>326</v>
      </c>
      <c r="M158" s="317">
        <v>42586</v>
      </c>
      <c r="N158" s="318">
        <v>42950</v>
      </c>
      <c r="O158" s="336">
        <f t="shared" si="9"/>
        <v>2017</v>
      </c>
      <c r="P158" s="336">
        <f t="shared" si="10"/>
        <v>8</v>
      </c>
      <c r="Q158" s="326" t="str">
        <f t="shared" si="7"/>
        <v>201708</v>
      </c>
      <c r="R158" s="311">
        <v>0</v>
      </c>
      <c r="S158" s="319">
        <v>0</v>
      </c>
      <c r="T158" s="319">
        <v>0</v>
      </c>
      <c r="U158" s="313"/>
      <c r="V158" s="363"/>
      <c r="W158" s="360"/>
      <c r="X158" s="363"/>
      <c r="Y1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8" s="360"/>
      <c r="AA158" s="360"/>
      <c r="AB158" s="360"/>
      <c r="AC158" s="360"/>
      <c r="AD158" s="360"/>
      <c r="AE158" s="360"/>
      <c r="AF158" s="360"/>
      <c r="AG158" s="360"/>
      <c r="AH158" s="360"/>
      <c r="AI158" s="360"/>
      <c r="AJ158" s="360"/>
      <c r="AK158" s="360"/>
      <c r="AL158" s="360"/>
      <c r="AM158" s="360"/>
      <c r="AN158" s="360"/>
      <c r="AO158" s="360"/>
      <c r="AP158" s="360"/>
      <c r="AQ158" s="360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</row>
    <row r="159" spans="1:100" s="231" customFormat="1" ht="43.5" customHeight="1">
      <c r="A159" s="354" t="s">
        <v>120</v>
      </c>
      <c r="B159" s="378" t="s">
        <v>889</v>
      </c>
      <c r="C159" s="370" t="s">
        <v>891</v>
      </c>
      <c r="D159" s="358" t="s">
        <v>1999</v>
      </c>
      <c r="E159" s="358" t="s">
        <v>397</v>
      </c>
      <c r="F159" s="359" t="s">
        <v>34</v>
      </c>
      <c r="G159" s="355" t="s">
        <v>2000</v>
      </c>
      <c r="H159" s="355" t="s">
        <v>2001</v>
      </c>
      <c r="I159" s="371">
        <v>5559</v>
      </c>
      <c r="J159" s="371">
        <f>-K1748/0.0833333333333333</f>
        <v>0</v>
      </c>
      <c r="K159" s="371"/>
      <c r="L159" s="372" t="s">
        <v>326</v>
      </c>
      <c r="M159" s="372">
        <v>42222</v>
      </c>
      <c r="N159" s="373">
        <v>42952</v>
      </c>
      <c r="O159" s="374">
        <f t="shared" si="9"/>
        <v>2017</v>
      </c>
      <c r="P159" s="374">
        <f t="shared" si="10"/>
        <v>8</v>
      </c>
      <c r="Q159" s="375" t="str">
        <f t="shared" si="7"/>
        <v>201708</v>
      </c>
      <c r="R159" s="354" t="s">
        <v>45</v>
      </c>
      <c r="S159" s="376">
        <v>0</v>
      </c>
      <c r="T159" s="376">
        <v>0</v>
      </c>
      <c r="U159" s="355" t="s">
        <v>2002</v>
      </c>
      <c r="V159" s="349"/>
      <c r="W159" s="348"/>
      <c r="X159" s="421"/>
      <c r="Y15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59" s="421"/>
      <c r="AA159" s="349"/>
      <c r="AB159" s="349"/>
      <c r="AC159" s="349"/>
      <c r="AD159" s="349"/>
      <c r="AE159" s="349"/>
      <c r="AF159" s="349"/>
      <c r="AG159" s="349"/>
      <c r="AH159" s="349"/>
      <c r="AI159" s="349"/>
      <c r="AJ159" s="349"/>
      <c r="AK159" s="349"/>
      <c r="AL159" s="349"/>
      <c r="AM159" s="349"/>
      <c r="AN159" s="349"/>
      <c r="AO159" s="349"/>
      <c r="AP159" s="349"/>
      <c r="AQ159" s="349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</row>
    <row r="160" spans="1:43" s="231" customFormat="1" ht="43.5" customHeight="1">
      <c r="A160" s="311" t="s">
        <v>203</v>
      </c>
      <c r="B160" s="369" t="s">
        <v>884</v>
      </c>
      <c r="C160" s="398" t="s">
        <v>891</v>
      </c>
      <c r="D160" s="314"/>
      <c r="E160" s="306" t="s">
        <v>401</v>
      </c>
      <c r="F160" s="307" t="s">
        <v>198</v>
      </c>
      <c r="G160" s="308" t="s">
        <v>199</v>
      </c>
      <c r="H160" s="308" t="s">
        <v>200</v>
      </c>
      <c r="I160" s="309" t="s">
        <v>545</v>
      </c>
      <c r="J160" s="309">
        <f>-K2273/0.0833333333333333</f>
        <v>0</v>
      </c>
      <c r="K160" s="309"/>
      <c r="L160" s="317">
        <v>41038</v>
      </c>
      <c r="M160" s="317">
        <v>41129</v>
      </c>
      <c r="N160" s="310">
        <v>42954</v>
      </c>
      <c r="O160" s="337">
        <f t="shared" si="9"/>
        <v>2017</v>
      </c>
      <c r="P160" s="336">
        <f t="shared" si="10"/>
        <v>8</v>
      </c>
      <c r="Q160" s="332" t="str">
        <f t="shared" si="7"/>
        <v>201708</v>
      </c>
      <c r="R160" s="311">
        <v>0</v>
      </c>
      <c r="S160" s="312">
        <v>0</v>
      </c>
      <c r="T160" s="312">
        <v>0</v>
      </c>
      <c r="U160" s="313"/>
      <c r="V160" s="363"/>
      <c r="W160" s="360"/>
      <c r="X160" s="363" t="s">
        <v>881</v>
      </c>
      <c r="Y1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60" s="421"/>
      <c r="AA160" s="349"/>
      <c r="AB160" s="349"/>
      <c r="AC160" s="349"/>
      <c r="AD160" s="349"/>
      <c r="AE160" s="349"/>
      <c r="AF160" s="349"/>
      <c r="AG160" s="349"/>
      <c r="AH160" s="349"/>
      <c r="AI160" s="349"/>
      <c r="AJ160" s="349"/>
      <c r="AK160" s="349"/>
      <c r="AL160" s="349"/>
      <c r="AM160" s="349"/>
      <c r="AN160" s="349"/>
      <c r="AO160" s="349"/>
      <c r="AP160" s="349"/>
      <c r="AQ160" s="349"/>
    </row>
    <row r="161" spans="1:43" s="233" customFormat="1" ht="43.5" customHeight="1">
      <c r="A161" s="305" t="s">
        <v>203</v>
      </c>
      <c r="B161" s="361" t="s">
        <v>884</v>
      </c>
      <c r="C161" s="398" t="s">
        <v>891</v>
      </c>
      <c r="D161" s="306"/>
      <c r="E161" s="306" t="s">
        <v>378</v>
      </c>
      <c r="F161" s="307" t="s">
        <v>2621</v>
      </c>
      <c r="G161" s="308" t="s">
        <v>657</v>
      </c>
      <c r="H161" s="308" t="s">
        <v>521</v>
      </c>
      <c r="I161" s="309">
        <v>700000</v>
      </c>
      <c r="J161" s="309">
        <f>-K2281/0.0833333333333333</f>
        <v>0</v>
      </c>
      <c r="K161" s="309"/>
      <c r="L161" s="310">
        <v>42592</v>
      </c>
      <c r="M161" s="310">
        <v>42592</v>
      </c>
      <c r="N161" s="310">
        <v>42956</v>
      </c>
      <c r="O161" s="337">
        <f t="shared" si="9"/>
        <v>2017</v>
      </c>
      <c r="P161" s="336">
        <f t="shared" si="10"/>
        <v>8</v>
      </c>
      <c r="Q161" s="332" t="str">
        <f t="shared" si="7"/>
        <v>201708</v>
      </c>
      <c r="R161" s="311" t="s">
        <v>45</v>
      </c>
      <c r="S161" s="312">
        <v>0</v>
      </c>
      <c r="T161" s="312">
        <v>0</v>
      </c>
      <c r="U161" s="313"/>
      <c r="V161" s="360"/>
      <c r="W161" s="360"/>
      <c r="X161" s="360"/>
      <c r="Y1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1" s="348"/>
      <c r="AA161" s="349"/>
      <c r="AB161" s="349"/>
      <c r="AC161" s="349"/>
      <c r="AD161" s="349"/>
      <c r="AE161" s="349"/>
      <c r="AF161" s="349"/>
      <c r="AG161" s="349"/>
      <c r="AH161" s="349"/>
      <c r="AI161" s="349"/>
      <c r="AJ161" s="349"/>
      <c r="AK161" s="349"/>
      <c r="AL161" s="349"/>
      <c r="AM161" s="349"/>
      <c r="AN161" s="349"/>
      <c r="AO161" s="349"/>
      <c r="AP161" s="349"/>
      <c r="AQ161" s="349"/>
    </row>
    <row r="162" spans="1:100" s="233" customFormat="1" ht="43.5" customHeight="1">
      <c r="A162" s="311" t="s">
        <v>1862</v>
      </c>
      <c r="B162" s="354" t="s">
        <v>889</v>
      </c>
      <c r="C162" s="398" t="s">
        <v>891</v>
      </c>
      <c r="D162" s="314" t="s">
        <v>2722</v>
      </c>
      <c r="E162" s="314" t="s">
        <v>401</v>
      </c>
      <c r="F162" s="315" t="s">
        <v>2723</v>
      </c>
      <c r="G162" s="313" t="s">
        <v>334</v>
      </c>
      <c r="H162" s="313" t="s">
        <v>1285</v>
      </c>
      <c r="I162" s="316">
        <v>17500</v>
      </c>
      <c r="J162" s="316">
        <f>-K2341/0.0833333333333333</f>
        <v>0</v>
      </c>
      <c r="K162" s="316"/>
      <c r="L162" s="317" t="s">
        <v>326</v>
      </c>
      <c r="M162" s="317">
        <v>42594</v>
      </c>
      <c r="N162" s="318">
        <v>42958</v>
      </c>
      <c r="O162" s="336">
        <f t="shared" si="9"/>
        <v>2017</v>
      </c>
      <c r="P162" s="336">
        <f t="shared" si="10"/>
        <v>8</v>
      </c>
      <c r="Q162" s="326" t="str">
        <f t="shared" si="7"/>
        <v>201708</v>
      </c>
      <c r="R162" s="311" t="s">
        <v>36</v>
      </c>
      <c r="S162" s="319">
        <v>0</v>
      </c>
      <c r="T162" s="319">
        <v>0</v>
      </c>
      <c r="U162" s="313"/>
      <c r="V162" s="360"/>
      <c r="W162" s="360"/>
      <c r="X162" s="360"/>
      <c r="Y1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2" s="421"/>
      <c r="AA162" s="349"/>
      <c r="AB162" s="349"/>
      <c r="AC162" s="349"/>
      <c r="AD162" s="349"/>
      <c r="AE162" s="349"/>
      <c r="AF162" s="349"/>
      <c r="AG162" s="349"/>
      <c r="AH162" s="349"/>
      <c r="AI162" s="349"/>
      <c r="AJ162" s="349"/>
      <c r="AK162" s="349"/>
      <c r="AL162" s="349"/>
      <c r="AM162" s="349"/>
      <c r="AN162" s="349"/>
      <c r="AO162" s="349"/>
      <c r="AP162" s="349"/>
      <c r="AQ162" s="349"/>
      <c r="AR162" s="232"/>
      <c r="AS162" s="232"/>
      <c r="AT162" s="232"/>
      <c r="AU162" s="232"/>
      <c r="AV162" s="232"/>
      <c r="AW162" s="232"/>
      <c r="AX162" s="232"/>
      <c r="AY162" s="232"/>
      <c r="AZ162" s="232"/>
      <c r="BA162" s="232"/>
      <c r="BB162" s="232"/>
      <c r="BC162" s="232"/>
      <c r="BD162" s="232"/>
      <c r="BE162" s="232"/>
      <c r="BF162" s="232"/>
      <c r="BG162" s="232"/>
      <c r="BH162" s="232"/>
      <c r="BI162" s="232"/>
      <c r="BJ162" s="232"/>
      <c r="BK162" s="232"/>
      <c r="BL162" s="232"/>
      <c r="BM162" s="232"/>
      <c r="BN162" s="232"/>
      <c r="BO162" s="232"/>
      <c r="BP162" s="232"/>
      <c r="BQ162" s="232"/>
      <c r="BR162" s="232"/>
      <c r="BS162" s="232"/>
      <c r="BT162" s="232"/>
      <c r="BU162" s="232"/>
      <c r="BV162" s="232"/>
      <c r="BW162" s="232"/>
      <c r="BX162" s="232"/>
      <c r="BY162" s="232"/>
      <c r="BZ162" s="232"/>
      <c r="CA162" s="232"/>
      <c r="CB162" s="232"/>
      <c r="CC162" s="232"/>
      <c r="CD162" s="232"/>
      <c r="CE162" s="232"/>
      <c r="CF162" s="232"/>
      <c r="CG162" s="232"/>
      <c r="CH162" s="232"/>
      <c r="CI162" s="232"/>
      <c r="CJ162" s="232"/>
      <c r="CK162" s="232"/>
      <c r="CL162" s="232"/>
      <c r="CM162" s="232"/>
      <c r="CN162" s="232"/>
      <c r="CO162" s="232"/>
      <c r="CP162" s="232"/>
      <c r="CQ162" s="232"/>
      <c r="CR162" s="232"/>
      <c r="CS162" s="232"/>
      <c r="CT162" s="232"/>
      <c r="CU162" s="232"/>
      <c r="CV162" s="232"/>
    </row>
    <row r="163" spans="1:43" s="231" customFormat="1" ht="43.5" customHeight="1">
      <c r="A163" s="305" t="s">
        <v>519</v>
      </c>
      <c r="B163" s="361" t="s">
        <v>966</v>
      </c>
      <c r="C163" s="398" t="s">
        <v>891</v>
      </c>
      <c r="D163" s="306" t="s">
        <v>1930</v>
      </c>
      <c r="E163" s="306" t="s">
        <v>398</v>
      </c>
      <c r="F163" s="307" t="s">
        <v>34</v>
      </c>
      <c r="G163" s="308" t="s">
        <v>1931</v>
      </c>
      <c r="H163" s="308" t="s">
        <v>1932</v>
      </c>
      <c r="I163" s="309">
        <v>3000</v>
      </c>
      <c r="J163" s="309">
        <f>-K1773/0.0833333333333333</f>
        <v>0</v>
      </c>
      <c r="K163" s="309"/>
      <c r="L163" s="310" t="s">
        <v>326</v>
      </c>
      <c r="M163" s="310">
        <v>42594</v>
      </c>
      <c r="N163" s="310">
        <v>42958</v>
      </c>
      <c r="O163" s="337">
        <f t="shared" si="9"/>
        <v>2017</v>
      </c>
      <c r="P163" s="336">
        <f t="shared" si="10"/>
        <v>8</v>
      </c>
      <c r="Q163" s="332" t="str">
        <f t="shared" si="7"/>
        <v>201708</v>
      </c>
      <c r="R163" s="311">
        <v>0</v>
      </c>
      <c r="S163" s="312">
        <v>0</v>
      </c>
      <c r="T163" s="312">
        <v>0</v>
      </c>
      <c r="U163" s="356"/>
      <c r="V163" s="360"/>
      <c r="W163" s="360"/>
      <c r="X163" s="360"/>
      <c r="Y1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3" s="385"/>
      <c r="AA163" s="363"/>
      <c r="AB163" s="363"/>
      <c r="AC163" s="363"/>
      <c r="AD163" s="363"/>
      <c r="AE163" s="363"/>
      <c r="AF163" s="363"/>
      <c r="AG163" s="363"/>
      <c r="AH163" s="363"/>
      <c r="AI163" s="363"/>
      <c r="AJ163" s="363"/>
      <c r="AK163" s="363"/>
      <c r="AL163" s="363"/>
      <c r="AM163" s="363"/>
      <c r="AN163" s="363"/>
      <c r="AO163" s="363"/>
      <c r="AP163" s="363"/>
      <c r="AQ163" s="363"/>
    </row>
    <row r="164" spans="1:43" s="231" customFormat="1" ht="43.5" customHeight="1">
      <c r="A164" s="354" t="s">
        <v>1776</v>
      </c>
      <c r="B164" s="369" t="s">
        <v>884</v>
      </c>
      <c r="C164" s="398" t="s">
        <v>891</v>
      </c>
      <c r="D164" s="314" t="s">
        <v>1325</v>
      </c>
      <c r="E164" s="314" t="s">
        <v>378</v>
      </c>
      <c r="F164" s="315" t="s">
        <v>51</v>
      </c>
      <c r="G164" s="355" t="s">
        <v>1787</v>
      </c>
      <c r="H164" s="313" t="s">
        <v>1326</v>
      </c>
      <c r="I164" s="316">
        <v>126356</v>
      </c>
      <c r="J164" s="316">
        <f>-K1722/0.0833333333333333</f>
        <v>0</v>
      </c>
      <c r="K164" s="316"/>
      <c r="L164" s="317">
        <v>42550</v>
      </c>
      <c r="M164" s="317">
        <v>42594</v>
      </c>
      <c r="N164" s="317">
        <v>42958</v>
      </c>
      <c r="O164" s="338">
        <f t="shared" si="9"/>
        <v>2017</v>
      </c>
      <c r="P164" s="336">
        <f t="shared" si="10"/>
        <v>8</v>
      </c>
      <c r="Q164" s="333" t="str">
        <f t="shared" si="7"/>
        <v>201708</v>
      </c>
      <c r="R164" s="354" t="s">
        <v>44</v>
      </c>
      <c r="S164" s="319">
        <v>0</v>
      </c>
      <c r="T164" s="319">
        <v>0</v>
      </c>
      <c r="U164" s="313"/>
      <c r="V164" s="363"/>
      <c r="W164" s="360"/>
      <c r="X164" s="363"/>
      <c r="Y1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4" s="421"/>
      <c r="AA164" s="349"/>
      <c r="AB164" s="349"/>
      <c r="AC164" s="349"/>
      <c r="AD164" s="349"/>
      <c r="AE164" s="349"/>
      <c r="AF164" s="349"/>
      <c r="AG164" s="349"/>
      <c r="AH164" s="349"/>
      <c r="AI164" s="349"/>
      <c r="AJ164" s="349"/>
      <c r="AK164" s="349"/>
      <c r="AL164" s="349"/>
      <c r="AM164" s="349"/>
      <c r="AN164" s="349"/>
      <c r="AO164" s="349"/>
      <c r="AP164" s="349"/>
      <c r="AQ164" s="349"/>
    </row>
    <row r="165" spans="1:43" s="231" customFormat="1" ht="43.5" customHeight="1">
      <c r="A165" s="354" t="s">
        <v>130</v>
      </c>
      <c r="B165" s="369" t="s">
        <v>966</v>
      </c>
      <c r="C165" s="354" t="s">
        <v>891</v>
      </c>
      <c r="D165" s="358" t="s">
        <v>1928</v>
      </c>
      <c r="E165" s="244" t="s">
        <v>400</v>
      </c>
      <c r="F165" s="359" t="s">
        <v>46</v>
      </c>
      <c r="G165" s="362" t="s">
        <v>1849</v>
      </c>
      <c r="H165" s="362" t="s">
        <v>1927</v>
      </c>
      <c r="I165" s="285">
        <v>618000</v>
      </c>
      <c r="J165" s="285">
        <f>-K1673/0.0833333333333333</f>
        <v>0</v>
      </c>
      <c r="K165" s="285"/>
      <c r="L165" s="280">
        <v>42550</v>
      </c>
      <c r="M165" s="280">
        <v>42594</v>
      </c>
      <c r="N165" s="281">
        <v>42958</v>
      </c>
      <c r="O165" s="323">
        <f t="shared" si="9"/>
        <v>2017</v>
      </c>
      <c r="P165" s="323">
        <f t="shared" si="10"/>
        <v>8</v>
      </c>
      <c r="Q165" s="324" t="str">
        <f t="shared" si="7"/>
        <v>201708</v>
      </c>
      <c r="R165" s="354" t="s">
        <v>36</v>
      </c>
      <c r="S165" s="267">
        <v>0</v>
      </c>
      <c r="T165" s="267">
        <v>0</v>
      </c>
      <c r="U165" s="355"/>
      <c r="V165" s="343"/>
      <c r="W165" s="345"/>
      <c r="X165" s="343"/>
      <c r="Y1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5" s="421"/>
      <c r="AA165" s="348"/>
      <c r="AB165" s="348"/>
      <c r="AC165" s="348"/>
      <c r="AD165" s="348"/>
      <c r="AE165" s="348"/>
      <c r="AF165" s="348"/>
      <c r="AG165" s="348"/>
      <c r="AH165" s="348"/>
      <c r="AI165" s="348"/>
      <c r="AJ165" s="348"/>
      <c r="AK165" s="348"/>
      <c r="AL165" s="348"/>
      <c r="AM165" s="348"/>
      <c r="AN165" s="348"/>
      <c r="AO165" s="348"/>
      <c r="AP165" s="348"/>
      <c r="AQ165" s="348"/>
    </row>
    <row r="166" spans="1:100" s="231" customFormat="1" ht="43.5" customHeight="1">
      <c r="A166" s="311" t="s">
        <v>131</v>
      </c>
      <c r="B166" s="369" t="s">
        <v>884</v>
      </c>
      <c r="C166" s="398" t="s">
        <v>891</v>
      </c>
      <c r="D166" s="314" t="s">
        <v>1957</v>
      </c>
      <c r="E166" s="314" t="s">
        <v>1958</v>
      </c>
      <c r="F166" s="315" t="s">
        <v>46</v>
      </c>
      <c r="G166" s="313" t="s">
        <v>1959</v>
      </c>
      <c r="H166" s="313" t="s">
        <v>2513</v>
      </c>
      <c r="I166" s="316">
        <v>490000</v>
      </c>
      <c r="J166" s="316">
        <f>-K1814/0.0833333333333333</f>
        <v>0</v>
      </c>
      <c r="K166" s="316"/>
      <c r="L166" s="317">
        <v>42536</v>
      </c>
      <c r="M166" s="317">
        <v>42595</v>
      </c>
      <c r="N166" s="317">
        <v>42959</v>
      </c>
      <c r="O166" s="338">
        <f t="shared" si="9"/>
        <v>2017</v>
      </c>
      <c r="P166" s="336">
        <f t="shared" si="10"/>
        <v>8</v>
      </c>
      <c r="Q166" s="333" t="str">
        <f t="shared" si="7"/>
        <v>201708</v>
      </c>
      <c r="R166" s="311" t="s">
        <v>45</v>
      </c>
      <c r="S166" s="319">
        <v>0</v>
      </c>
      <c r="T166" s="319">
        <v>0</v>
      </c>
      <c r="U166" s="313"/>
      <c r="V166" s="385"/>
      <c r="W166" s="360"/>
      <c r="X166" s="385"/>
      <c r="Y1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6" s="360"/>
      <c r="AA166" s="360"/>
      <c r="AB166" s="360"/>
      <c r="AC166" s="360"/>
      <c r="AD166" s="360"/>
      <c r="AE166" s="360"/>
      <c r="AF166" s="360"/>
      <c r="AG166" s="360"/>
      <c r="AH166" s="360"/>
      <c r="AI166" s="360"/>
      <c r="AJ166" s="360"/>
      <c r="AK166" s="360"/>
      <c r="AL166" s="360"/>
      <c r="AM166" s="360"/>
      <c r="AN166" s="360"/>
      <c r="AO166" s="360"/>
      <c r="AP166" s="360"/>
      <c r="AQ166" s="360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</row>
    <row r="167" spans="1:100" s="234" customFormat="1" ht="43.5" customHeight="1">
      <c r="A167" s="305" t="s">
        <v>143</v>
      </c>
      <c r="B167" s="369" t="s">
        <v>890</v>
      </c>
      <c r="C167" s="398" t="s">
        <v>891</v>
      </c>
      <c r="D167" s="306" t="s">
        <v>1435</v>
      </c>
      <c r="E167" s="306" t="s">
        <v>378</v>
      </c>
      <c r="F167" s="307" t="s">
        <v>1436</v>
      </c>
      <c r="G167" s="308" t="s">
        <v>599</v>
      </c>
      <c r="H167" s="308" t="s">
        <v>235</v>
      </c>
      <c r="I167" s="309">
        <v>66000</v>
      </c>
      <c r="J167" s="309">
        <f>-K2306/0.0833333333333333</f>
        <v>0</v>
      </c>
      <c r="K167" s="309"/>
      <c r="L167" s="310">
        <v>42592</v>
      </c>
      <c r="M167" s="310">
        <v>42596</v>
      </c>
      <c r="N167" s="310">
        <v>42960</v>
      </c>
      <c r="O167" s="337">
        <f t="shared" si="9"/>
        <v>2017</v>
      </c>
      <c r="P167" s="336">
        <f t="shared" si="10"/>
        <v>8</v>
      </c>
      <c r="Q167" s="332" t="str">
        <f t="shared" si="7"/>
        <v>201708</v>
      </c>
      <c r="R167" s="354" t="s">
        <v>266</v>
      </c>
      <c r="S167" s="312">
        <v>0</v>
      </c>
      <c r="T167" s="312">
        <v>0</v>
      </c>
      <c r="U167" s="356"/>
      <c r="V167" s="360"/>
      <c r="W167" s="360"/>
      <c r="X167" s="360"/>
      <c r="Y1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7" s="348"/>
      <c r="AA167" s="348"/>
      <c r="AB167" s="348"/>
      <c r="AC167" s="348"/>
      <c r="AD167" s="348"/>
      <c r="AE167" s="348"/>
      <c r="AF167" s="348"/>
      <c r="AG167" s="348"/>
      <c r="AH167" s="348"/>
      <c r="AI167" s="348"/>
      <c r="AJ167" s="348"/>
      <c r="AK167" s="348"/>
      <c r="AL167" s="348"/>
      <c r="AM167" s="348"/>
      <c r="AN167" s="348"/>
      <c r="AO167" s="348"/>
      <c r="AP167" s="348"/>
      <c r="AQ167" s="348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</row>
    <row r="168" spans="1:100" s="234" customFormat="1" ht="43.5" customHeight="1">
      <c r="A168" s="311" t="s">
        <v>203</v>
      </c>
      <c r="B168" s="354" t="s">
        <v>884</v>
      </c>
      <c r="C168" s="398" t="s">
        <v>891</v>
      </c>
      <c r="D168" s="358" t="s">
        <v>2399</v>
      </c>
      <c r="E168" s="314" t="s">
        <v>378</v>
      </c>
      <c r="F168" s="315" t="s">
        <v>46</v>
      </c>
      <c r="G168" s="313" t="s">
        <v>1107</v>
      </c>
      <c r="H168" s="313" t="s">
        <v>1108</v>
      </c>
      <c r="I168" s="316">
        <v>250000</v>
      </c>
      <c r="J168" s="316">
        <f>-K1729/0.0833333333333333</f>
        <v>0</v>
      </c>
      <c r="K168" s="316"/>
      <c r="L168" s="317">
        <v>42571</v>
      </c>
      <c r="M168" s="317">
        <v>42596</v>
      </c>
      <c r="N168" s="318">
        <v>42960</v>
      </c>
      <c r="O168" s="336">
        <f t="shared" si="9"/>
        <v>2017</v>
      </c>
      <c r="P168" s="336">
        <f t="shared" si="10"/>
        <v>8</v>
      </c>
      <c r="Q168" s="326" t="str">
        <f t="shared" si="7"/>
        <v>201708</v>
      </c>
      <c r="R168" s="354" t="s">
        <v>266</v>
      </c>
      <c r="S168" s="319">
        <v>0</v>
      </c>
      <c r="T168" s="319">
        <v>0</v>
      </c>
      <c r="U168" s="313"/>
      <c r="V168" s="363"/>
      <c r="W168" s="360"/>
      <c r="X168" s="461"/>
      <c r="Y1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8" s="421"/>
      <c r="AA168" s="349"/>
      <c r="AB168" s="349"/>
      <c r="AC168" s="349"/>
      <c r="AD168" s="349"/>
      <c r="AE168" s="349"/>
      <c r="AF168" s="349"/>
      <c r="AG168" s="349"/>
      <c r="AH168" s="349"/>
      <c r="AI168" s="349"/>
      <c r="AJ168" s="349"/>
      <c r="AK168" s="349"/>
      <c r="AL168" s="349"/>
      <c r="AM168" s="349"/>
      <c r="AN168" s="349"/>
      <c r="AO168" s="349"/>
      <c r="AP168" s="349"/>
      <c r="AQ168" s="349"/>
      <c r="AR168" s="231"/>
      <c r="AS168" s="231"/>
      <c r="AT168" s="231"/>
      <c r="AU168" s="231"/>
      <c r="AV168" s="231"/>
      <c r="AW168" s="231"/>
      <c r="AX168" s="231"/>
      <c r="AY168" s="231"/>
      <c r="AZ168" s="231"/>
      <c r="BA168" s="231"/>
      <c r="BB168" s="231"/>
      <c r="BC168" s="231"/>
      <c r="BD168" s="231"/>
      <c r="BE168" s="231"/>
      <c r="BF168" s="231"/>
      <c r="BG168" s="231"/>
      <c r="BH168" s="231"/>
      <c r="BI168" s="231"/>
      <c r="BJ168" s="231"/>
      <c r="BK168" s="231"/>
      <c r="BL168" s="231"/>
      <c r="BM168" s="231"/>
      <c r="BN168" s="231"/>
      <c r="BO168" s="231"/>
      <c r="BP168" s="231"/>
      <c r="BQ168" s="231"/>
      <c r="BR168" s="231"/>
      <c r="BS168" s="231"/>
      <c r="BT168" s="231"/>
      <c r="BU168" s="231"/>
      <c r="BV168" s="231"/>
      <c r="BW168" s="231"/>
      <c r="BX168" s="231"/>
      <c r="BY168" s="231"/>
      <c r="BZ168" s="231"/>
      <c r="CA168" s="231"/>
      <c r="CB168" s="231"/>
      <c r="CC168" s="231"/>
      <c r="CD168" s="231"/>
      <c r="CE168" s="231"/>
      <c r="CF168" s="231"/>
      <c r="CG168" s="231"/>
      <c r="CH168" s="231"/>
      <c r="CI168" s="231"/>
      <c r="CJ168" s="231"/>
      <c r="CK168" s="231"/>
      <c r="CL168" s="231"/>
      <c r="CM168" s="231"/>
      <c r="CN168" s="231"/>
      <c r="CO168" s="231"/>
      <c r="CP168" s="231"/>
      <c r="CQ168" s="231"/>
      <c r="CR168" s="231"/>
      <c r="CS168" s="231"/>
      <c r="CT168" s="231"/>
      <c r="CU168" s="231"/>
      <c r="CV168" s="231"/>
    </row>
    <row r="169" spans="1:100" s="234" customFormat="1" ht="43.5" customHeight="1">
      <c r="A169" s="305" t="s">
        <v>203</v>
      </c>
      <c r="B169" s="361" t="s">
        <v>884</v>
      </c>
      <c r="C169" s="398" t="s">
        <v>891</v>
      </c>
      <c r="D169" s="306"/>
      <c r="E169" s="306" t="s">
        <v>377</v>
      </c>
      <c r="F169" s="307" t="s">
        <v>1112</v>
      </c>
      <c r="G169" s="356" t="s">
        <v>2608</v>
      </c>
      <c r="H169" s="308" t="s">
        <v>187</v>
      </c>
      <c r="I169" s="309">
        <v>6666666.66</v>
      </c>
      <c r="J169" s="309">
        <f>-K1718/0.0833333333333333</f>
        <v>0</v>
      </c>
      <c r="K169" s="309"/>
      <c r="L169" s="310">
        <v>42578</v>
      </c>
      <c r="M169" s="310">
        <v>42596</v>
      </c>
      <c r="N169" s="310">
        <v>42960</v>
      </c>
      <c r="O169" s="337">
        <f t="shared" si="9"/>
        <v>2017</v>
      </c>
      <c r="P169" s="336">
        <f t="shared" si="10"/>
        <v>8</v>
      </c>
      <c r="Q169" s="332" t="str">
        <f t="shared" si="7"/>
        <v>201708</v>
      </c>
      <c r="R169" s="354" t="s">
        <v>266</v>
      </c>
      <c r="S169" s="312">
        <v>0.15</v>
      </c>
      <c r="T169" s="312">
        <v>0.05</v>
      </c>
      <c r="U169" s="313"/>
      <c r="V169" s="363"/>
      <c r="W169" s="360"/>
      <c r="X169" s="363"/>
      <c r="Y1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69" s="421"/>
      <c r="AA169" s="349"/>
      <c r="AB169" s="349"/>
      <c r="AC169" s="349"/>
      <c r="AD169" s="349"/>
      <c r="AE169" s="349"/>
      <c r="AF169" s="349"/>
      <c r="AG169" s="349"/>
      <c r="AH169" s="349"/>
      <c r="AI169" s="349"/>
      <c r="AJ169" s="349"/>
      <c r="AK169" s="349"/>
      <c r="AL169" s="349"/>
      <c r="AM169" s="349"/>
      <c r="AN169" s="349"/>
      <c r="AO169" s="349"/>
      <c r="AP169" s="349"/>
      <c r="AQ169" s="349"/>
      <c r="AR169" s="231"/>
      <c r="AS169" s="231"/>
      <c r="AT169" s="231"/>
      <c r="AU169" s="231"/>
      <c r="AV169" s="231"/>
      <c r="AW169" s="231"/>
      <c r="AX169" s="231"/>
      <c r="AY169" s="231"/>
      <c r="AZ169" s="231"/>
      <c r="BA169" s="231"/>
      <c r="BB169" s="231"/>
      <c r="BC169" s="231"/>
      <c r="BD169" s="231"/>
      <c r="BE169" s="231"/>
      <c r="BF169" s="231"/>
      <c r="BG169" s="231"/>
      <c r="BH169" s="231"/>
      <c r="BI169" s="231"/>
      <c r="BJ169" s="231"/>
      <c r="BK169" s="231"/>
      <c r="BL169" s="231"/>
      <c r="BM169" s="231"/>
      <c r="BN169" s="231"/>
      <c r="BO169" s="231"/>
      <c r="BP169" s="231"/>
      <c r="BQ169" s="231"/>
      <c r="BR169" s="231"/>
      <c r="BS169" s="231"/>
      <c r="BT169" s="231"/>
      <c r="BU169" s="231"/>
      <c r="BV169" s="231"/>
      <c r="BW169" s="231"/>
      <c r="BX169" s="231"/>
      <c r="BY169" s="231"/>
      <c r="BZ169" s="231"/>
      <c r="CA169" s="231"/>
      <c r="CB169" s="231"/>
      <c r="CC169" s="231"/>
      <c r="CD169" s="231"/>
      <c r="CE169" s="231"/>
      <c r="CF169" s="231"/>
      <c r="CG169" s="231"/>
      <c r="CH169" s="231"/>
      <c r="CI169" s="231"/>
      <c r="CJ169" s="231"/>
      <c r="CK169" s="231"/>
      <c r="CL169" s="231"/>
      <c r="CM169" s="231"/>
      <c r="CN169" s="231"/>
      <c r="CO169" s="231"/>
      <c r="CP169" s="231"/>
      <c r="CQ169" s="231"/>
      <c r="CR169" s="231"/>
      <c r="CS169" s="231"/>
      <c r="CT169" s="231"/>
      <c r="CU169" s="231"/>
      <c r="CV169" s="231"/>
    </row>
    <row r="170" spans="1:100" s="47" customFormat="1" ht="43.5" customHeight="1">
      <c r="A170" s="305" t="s">
        <v>203</v>
      </c>
      <c r="B170" s="361" t="s">
        <v>884</v>
      </c>
      <c r="C170" s="398" t="s">
        <v>891</v>
      </c>
      <c r="D170" s="306"/>
      <c r="E170" s="306" t="s">
        <v>377</v>
      </c>
      <c r="F170" s="307" t="s">
        <v>1112</v>
      </c>
      <c r="G170" s="356" t="s">
        <v>2608</v>
      </c>
      <c r="H170" s="308" t="s">
        <v>201</v>
      </c>
      <c r="I170" s="309">
        <v>6666666.66</v>
      </c>
      <c r="J170" s="309">
        <f>-K1721/0.0833333333333333</f>
        <v>0</v>
      </c>
      <c r="K170" s="309"/>
      <c r="L170" s="310">
        <v>42578</v>
      </c>
      <c r="M170" s="310">
        <v>42596</v>
      </c>
      <c r="N170" s="310">
        <v>42960</v>
      </c>
      <c r="O170" s="337">
        <f t="shared" si="9"/>
        <v>2017</v>
      </c>
      <c r="P170" s="336">
        <f t="shared" si="10"/>
        <v>8</v>
      </c>
      <c r="Q170" s="332" t="str">
        <f t="shared" si="7"/>
        <v>201708</v>
      </c>
      <c r="R170" s="354" t="s">
        <v>266</v>
      </c>
      <c r="S170" s="312">
        <v>0.15</v>
      </c>
      <c r="T170" s="312">
        <v>0.05</v>
      </c>
      <c r="U170" s="313"/>
      <c r="V170" s="363"/>
      <c r="W170" s="360"/>
      <c r="X170" s="363"/>
      <c r="Y1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0" s="421"/>
      <c r="AA170" s="348"/>
      <c r="AB170" s="348"/>
      <c r="AC170" s="348"/>
      <c r="AD170" s="348"/>
      <c r="AE170" s="348"/>
      <c r="AF170" s="348"/>
      <c r="AG170" s="348"/>
      <c r="AH170" s="348"/>
      <c r="AI170" s="348"/>
      <c r="AJ170" s="348"/>
      <c r="AK170" s="348"/>
      <c r="AL170" s="348"/>
      <c r="AM170" s="348"/>
      <c r="AN170" s="348"/>
      <c r="AO170" s="348"/>
      <c r="AP170" s="348"/>
      <c r="AQ170" s="348"/>
      <c r="AR170" s="231"/>
      <c r="AS170" s="231"/>
      <c r="AT170" s="231"/>
      <c r="AU170" s="231"/>
      <c r="AV170" s="231"/>
      <c r="AW170" s="231"/>
      <c r="AX170" s="231"/>
      <c r="AY170" s="231"/>
      <c r="AZ170" s="231"/>
      <c r="BA170" s="231"/>
      <c r="BB170" s="231"/>
      <c r="BC170" s="231"/>
      <c r="BD170" s="231"/>
      <c r="BE170" s="231"/>
      <c r="BF170" s="231"/>
      <c r="BG170" s="231"/>
      <c r="BH170" s="231"/>
      <c r="BI170" s="231"/>
      <c r="BJ170" s="231"/>
      <c r="BK170" s="231"/>
      <c r="BL170" s="231"/>
      <c r="BM170" s="231"/>
      <c r="BN170" s="231"/>
      <c r="BO170" s="231"/>
      <c r="BP170" s="231"/>
      <c r="BQ170" s="231"/>
      <c r="BR170" s="231"/>
      <c r="BS170" s="231"/>
      <c r="BT170" s="231"/>
      <c r="BU170" s="231"/>
      <c r="BV170" s="231"/>
      <c r="BW170" s="231"/>
      <c r="BX170" s="231"/>
      <c r="BY170" s="231"/>
      <c r="BZ170" s="231"/>
      <c r="CA170" s="231"/>
      <c r="CB170" s="231"/>
      <c r="CC170" s="231"/>
      <c r="CD170" s="231"/>
      <c r="CE170" s="231"/>
      <c r="CF170" s="231"/>
      <c r="CG170" s="231"/>
      <c r="CH170" s="231"/>
      <c r="CI170" s="231"/>
      <c r="CJ170" s="231"/>
      <c r="CK170" s="231"/>
      <c r="CL170" s="231"/>
      <c r="CM170" s="231"/>
      <c r="CN170" s="231"/>
      <c r="CO170" s="231"/>
      <c r="CP170" s="231"/>
      <c r="CQ170" s="231"/>
      <c r="CR170" s="231"/>
      <c r="CS170" s="231"/>
      <c r="CT170" s="231"/>
      <c r="CU170" s="231"/>
      <c r="CV170" s="231"/>
    </row>
    <row r="171" spans="1:100" s="47" customFormat="1" ht="43.5" customHeight="1">
      <c r="A171" s="235" t="s">
        <v>476</v>
      </c>
      <c r="B171" s="235" t="s">
        <v>966</v>
      </c>
      <c r="C171" s="354" t="s">
        <v>891</v>
      </c>
      <c r="D171" s="244"/>
      <c r="E171" s="244" t="s">
        <v>379</v>
      </c>
      <c r="F171" s="245" t="s">
        <v>620</v>
      </c>
      <c r="G171" s="251" t="s">
        <v>621</v>
      </c>
      <c r="H171" s="251" t="s">
        <v>629</v>
      </c>
      <c r="I171" s="285">
        <v>1656791.4</v>
      </c>
      <c r="J171" s="285">
        <f>-K1711/0.0833333333333333</f>
        <v>0</v>
      </c>
      <c r="K171" s="285"/>
      <c r="L171" s="280">
        <v>42186</v>
      </c>
      <c r="M171" s="280">
        <v>42231</v>
      </c>
      <c r="N171" s="281">
        <v>42961</v>
      </c>
      <c r="O171" s="323">
        <f t="shared" si="9"/>
        <v>2017</v>
      </c>
      <c r="P171" s="323">
        <f t="shared" si="10"/>
        <v>8</v>
      </c>
      <c r="Q171" s="324" t="str">
        <f t="shared" si="7"/>
        <v>201708</v>
      </c>
      <c r="R171" s="354" t="s">
        <v>88</v>
      </c>
      <c r="S171" s="267">
        <v>0</v>
      </c>
      <c r="T171" s="267">
        <v>0</v>
      </c>
      <c r="U171" s="261"/>
      <c r="V171" s="343"/>
      <c r="W171" s="345"/>
      <c r="X171" s="343"/>
      <c r="Y17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1" s="421"/>
      <c r="AA171" s="349"/>
      <c r="AB171" s="349"/>
      <c r="AC171" s="349"/>
      <c r="AD171" s="349"/>
      <c r="AE171" s="349"/>
      <c r="AF171" s="349"/>
      <c r="AG171" s="349"/>
      <c r="AH171" s="349"/>
      <c r="AI171" s="349"/>
      <c r="AJ171" s="349"/>
      <c r="AK171" s="349"/>
      <c r="AL171" s="349"/>
      <c r="AM171" s="349"/>
      <c r="AN171" s="349"/>
      <c r="AO171" s="349"/>
      <c r="AP171" s="349"/>
      <c r="AQ171" s="349"/>
      <c r="AR171" s="231"/>
      <c r="AS171" s="231"/>
      <c r="AT171" s="231"/>
      <c r="AU171" s="231"/>
      <c r="AV171" s="231"/>
      <c r="AW171" s="231"/>
      <c r="AX171" s="231"/>
      <c r="AY171" s="231"/>
      <c r="AZ171" s="231"/>
      <c r="BA171" s="231"/>
      <c r="BB171" s="231"/>
      <c r="BC171" s="231"/>
      <c r="BD171" s="231"/>
      <c r="BE171" s="231"/>
      <c r="BF171" s="231"/>
      <c r="BG171" s="231"/>
      <c r="BH171" s="231"/>
      <c r="BI171" s="231"/>
      <c r="BJ171" s="231"/>
      <c r="BK171" s="231"/>
      <c r="BL171" s="231"/>
      <c r="BM171" s="231"/>
      <c r="BN171" s="231"/>
      <c r="BO171" s="231"/>
      <c r="BP171" s="231"/>
      <c r="BQ171" s="231"/>
      <c r="BR171" s="231"/>
      <c r="BS171" s="231"/>
      <c r="BT171" s="231"/>
      <c r="BU171" s="231"/>
      <c r="BV171" s="231"/>
      <c r="BW171" s="231"/>
      <c r="BX171" s="231"/>
      <c r="BY171" s="231"/>
      <c r="BZ171" s="231"/>
      <c r="CA171" s="231"/>
      <c r="CB171" s="231"/>
      <c r="CC171" s="231"/>
      <c r="CD171" s="231"/>
      <c r="CE171" s="231"/>
      <c r="CF171" s="231"/>
      <c r="CG171" s="231"/>
      <c r="CH171" s="231"/>
      <c r="CI171" s="231"/>
      <c r="CJ171" s="231"/>
      <c r="CK171" s="231"/>
      <c r="CL171" s="231"/>
      <c r="CM171" s="231"/>
      <c r="CN171" s="231"/>
      <c r="CO171" s="231"/>
      <c r="CP171" s="231"/>
      <c r="CQ171" s="231"/>
      <c r="CR171" s="231"/>
      <c r="CS171" s="231"/>
      <c r="CT171" s="231"/>
      <c r="CU171" s="231"/>
      <c r="CV171" s="231"/>
    </row>
    <row r="172" spans="1:100" s="231" customFormat="1" ht="43.5" customHeight="1">
      <c r="A172" s="311" t="s">
        <v>3092</v>
      </c>
      <c r="B172" s="369" t="s">
        <v>889</v>
      </c>
      <c r="C172" s="398" t="s">
        <v>891</v>
      </c>
      <c r="D172" s="314" t="s">
        <v>2716</v>
      </c>
      <c r="E172" s="314" t="s">
        <v>375</v>
      </c>
      <c r="F172" s="315" t="s">
        <v>46</v>
      </c>
      <c r="G172" s="313" t="s">
        <v>2717</v>
      </c>
      <c r="H172" s="313" t="s">
        <v>2718</v>
      </c>
      <c r="I172" s="316">
        <v>5358.77</v>
      </c>
      <c r="J172" s="316">
        <f>-K1812/0.0833333333333333</f>
        <v>0</v>
      </c>
      <c r="K172" s="316"/>
      <c r="L172" s="317" t="s">
        <v>326</v>
      </c>
      <c r="M172" s="317">
        <v>42599</v>
      </c>
      <c r="N172" s="318">
        <v>42963</v>
      </c>
      <c r="O172" s="336">
        <f t="shared" si="9"/>
        <v>2017</v>
      </c>
      <c r="P172" s="336">
        <f t="shared" si="10"/>
        <v>8</v>
      </c>
      <c r="Q172" s="326" t="str">
        <f t="shared" si="7"/>
        <v>201708</v>
      </c>
      <c r="R172" s="311">
        <v>0</v>
      </c>
      <c r="S172" s="319">
        <v>0</v>
      </c>
      <c r="T172" s="319">
        <v>0</v>
      </c>
      <c r="U172" s="313"/>
      <c r="V172" s="360"/>
      <c r="W172" s="360"/>
      <c r="X172" s="360"/>
      <c r="Y1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2" s="385"/>
      <c r="AA172" s="363"/>
      <c r="AB172" s="363"/>
      <c r="AC172" s="363"/>
      <c r="AD172" s="363"/>
      <c r="AE172" s="363"/>
      <c r="AF172" s="363"/>
      <c r="AG172" s="363"/>
      <c r="AH172" s="363"/>
      <c r="AI172" s="363"/>
      <c r="AJ172" s="363"/>
      <c r="AK172" s="363"/>
      <c r="AL172" s="363"/>
      <c r="AM172" s="363"/>
      <c r="AN172" s="363"/>
      <c r="AO172" s="363"/>
      <c r="AP172" s="363"/>
      <c r="AQ172" s="363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</row>
    <row r="173" spans="1:43" s="231" customFormat="1" ht="43.5" customHeight="1">
      <c r="A173" s="311" t="s">
        <v>272</v>
      </c>
      <c r="B173" s="369" t="s">
        <v>889</v>
      </c>
      <c r="C173" s="398" t="s">
        <v>891</v>
      </c>
      <c r="D173" s="314" t="s">
        <v>2685</v>
      </c>
      <c r="E173" s="314" t="s">
        <v>375</v>
      </c>
      <c r="F173" s="315" t="s">
        <v>2686</v>
      </c>
      <c r="G173" s="313" t="s">
        <v>722</v>
      </c>
      <c r="H173" s="313" t="s">
        <v>723</v>
      </c>
      <c r="I173" s="316">
        <v>40760</v>
      </c>
      <c r="J173" s="316">
        <f>-K2303/0.0833333333333333</f>
        <v>0</v>
      </c>
      <c r="K173" s="316"/>
      <c r="L173" s="317">
        <v>42599</v>
      </c>
      <c r="M173" s="317">
        <v>42599</v>
      </c>
      <c r="N173" s="317">
        <v>42963</v>
      </c>
      <c r="O173" s="338">
        <f t="shared" si="9"/>
        <v>2017</v>
      </c>
      <c r="P173" s="336">
        <f t="shared" si="10"/>
        <v>8</v>
      </c>
      <c r="Q173" s="333" t="str">
        <f t="shared" si="7"/>
        <v>201708</v>
      </c>
      <c r="R173" s="311" t="s">
        <v>44</v>
      </c>
      <c r="S173" s="319">
        <v>0</v>
      </c>
      <c r="T173" s="319">
        <v>0</v>
      </c>
      <c r="U173" s="308"/>
      <c r="V173" s="360"/>
      <c r="W173" s="360"/>
      <c r="X173" s="360"/>
      <c r="Y17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3" s="421"/>
      <c r="AA173" s="349"/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49"/>
      <c r="AL173" s="349"/>
      <c r="AM173" s="349"/>
      <c r="AN173" s="349"/>
      <c r="AO173" s="349"/>
      <c r="AP173" s="349"/>
      <c r="AQ173" s="349"/>
    </row>
    <row r="174" spans="1:43" s="231" customFormat="1" ht="43.5" customHeight="1">
      <c r="A174" s="311" t="s">
        <v>203</v>
      </c>
      <c r="B174" s="369" t="s">
        <v>884</v>
      </c>
      <c r="C174" s="398" t="s">
        <v>891</v>
      </c>
      <c r="D174" s="314"/>
      <c r="E174" s="314" t="s">
        <v>378</v>
      </c>
      <c r="F174" s="307" t="s">
        <v>46</v>
      </c>
      <c r="G174" s="313" t="s">
        <v>2647</v>
      </c>
      <c r="H174" s="313" t="s">
        <v>2648</v>
      </c>
      <c r="I174" s="316">
        <v>50000</v>
      </c>
      <c r="J174" s="316">
        <f>-K1768/0.0833333333333333</f>
        <v>0</v>
      </c>
      <c r="K174" s="316"/>
      <c r="L174" s="317">
        <v>42599</v>
      </c>
      <c r="M174" s="317">
        <v>42599</v>
      </c>
      <c r="N174" s="318">
        <v>42963</v>
      </c>
      <c r="O174" s="336">
        <f t="shared" si="9"/>
        <v>2017</v>
      </c>
      <c r="P174" s="336">
        <f t="shared" si="10"/>
        <v>8</v>
      </c>
      <c r="Q174" s="326" t="str">
        <f t="shared" si="7"/>
        <v>201708</v>
      </c>
      <c r="R174" s="311" t="s">
        <v>2649</v>
      </c>
      <c r="S174" s="319">
        <v>0</v>
      </c>
      <c r="T174" s="319">
        <v>0</v>
      </c>
      <c r="U174" s="313"/>
      <c r="V174" s="363"/>
      <c r="W174" s="360"/>
      <c r="X174" s="363"/>
      <c r="Y1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4" s="360"/>
      <c r="AA174" s="363"/>
      <c r="AB174" s="363"/>
      <c r="AC174" s="363"/>
      <c r="AD174" s="363"/>
      <c r="AE174" s="363"/>
      <c r="AF174" s="363"/>
      <c r="AG174" s="363"/>
      <c r="AH174" s="363"/>
      <c r="AI174" s="363"/>
      <c r="AJ174" s="363"/>
      <c r="AK174" s="363"/>
      <c r="AL174" s="363"/>
      <c r="AM174" s="363"/>
      <c r="AN174" s="363"/>
      <c r="AO174" s="363"/>
      <c r="AP174" s="363"/>
      <c r="AQ174" s="363"/>
    </row>
    <row r="175" spans="1:43" s="231" customFormat="1" ht="43.5" customHeight="1">
      <c r="A175" s="379" t="s">
        <v>130</v>
      </c>
      <c r="B175" s="378" t="s">
        <v>966</v>
      </c>
      <c r="C175" s="370" t="s">
        <v>891</v>
      </c>
      <c r="D175" s="365" t="s">
        <v>1464</v>
      </c>
      <c r="E175" s="365" t="s">
        <v>379</v>
      </c>
      <c r="F175" s="366" t="s">
        <v>1465</v>
      </c>
      <c r="G175" s="356" t="s">
        <v>1466</v>
      </c>
      <c r="H175" s="356" t="s">
        <v>1467</v>
      </c>
      <c r="I175" s="388">
        <v>26352.5</v>
      </c>
      <c r="J175" s="388">
        <f>-K1728/0.0833333333333333</f>
        <v>0</v>
      </c>
      <c r="K175" s="388"/>
      <c r="L175" s="367">
        <v>42578</v>
      </c>
      <c r="M175" s="367">
        <v>42600</v>
      </c>
      <c r="N175" s="367">
        <v>42964</v>
      </c>
      <c r="O175" s="389">
        <f t="shared" si="9"/>
        <v>2017</v>
      </c>
      <c r="P175" s="374">
        <f t="shared" si="10"/>
        <v>8</v>
      </c>
      <c r="Q175" s="390" t="str">
        <f t="shared" si="7"/>
        <v>201708</v>
      </c>
      <c r="R175" s="354">
        <v>0</v>
      </c>
      <c r="S175" s="391">
        <v>0</v>
      </c>
      <c r="T175" s="391">
        <v>0</v>
      </c>
      <c r="U175" s="355"/>
      <c r="V175" s="349"/>
      <c r="W175" s="348"/>
      <c r="X175" s="421"/>
      <c r="Y17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5" s="348"/>
      <c r="AA175" s="348"/>
      <c r="AB175" s="348"/>
      <c r="AC175" s="348"/>
      <c r="AD175" s="348"/>
      <c r="AE175" s="348"/>
      <c r="AF175" s="348"/>
      <c r="AG175" s="348"/>
      <c r="AH175" s="348"/>
      <c r="AI175" s="348"/>
      <c r="AJ175" s="348"/>
      <c r="AK175" s="348"/>
      <c r="AL175" s="348"/>
      <c r="AM175" s="348"/>
      <c r="AN175" s="348"/>
      <c r="AO175" s="348"/>
      <c r="AP175" s="348"/>
      <c r="AQ175" s="348"/>
    </row>
    <row r="176" spans="1:43" s="231" customFormat="1" ht="43.5" customHeight="1">
      <c r="A176" s="354" t="s">
        <v>11</v>
      </c>
      <c r="B176" s="369" t="s">
        <v>966</v>
      </c>
      <c r="C176" s="354" t="s">
        <v>891</v>
      </c>
      <c r="D176" s="358" t="s">
        <v>2268</v>
      </c>
      <c r="E176" s="244" t="s">
        <v>379</v>
      </c>
      <c r="F176" s="245" t="s">
        <v>46</v>
      </c>
      <c r="G176" s="251" t="s">
        <v>463</v>
      </c>
      <c r="H176" s="362" t="s">
        <v>2269</v>
      </c>
      <c r="I176" s="285">
        <v>4211460.48</v>
      </c>
      <c r="J176" s="285">
        <f>-K1686/0.0833333333333333</f>
        <v>0</v>
      </c>
      <c r="K176" s="285"/>
      <c r="L176" s="280">
        <v>42550</v>
      </c>
      <c r="M176" s="280">
        <v>42600</v>
      </c>
      <c r="N176" s="281">
        <v>42964</v>
      </c>
      <c r="O176" s="323">
        <f t="shared" si="9"/>
        <v>2017</v>
      </c>
      <c r="P176" s="323">
        <f t="shared" si="10"/>
        <v>8</v>
      </c>
      <c r="Q176" s="324" t="str">
        <f t="shared" si="7"/>
        <v>201708</v>
      </c>
      <c r="R176" s="354">
        <v>0</v>
      </c>
      <c r="S176" s="267">
        <v>0</v>
      </c>
      <c r="T176" s="267">
        <v>0</v>
      </c>
      <c r="U176" s="261" t="s">
        <v>3280</v>
      </c>
      <c r="V176" s="343"/>
      <c r="W176" s="345"/>
      <c r="X176" s="343"/>
      <c r="Y1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6" s="421"/>
      <c r="AA176" s="349"/>
      <c r="AB176" s="349"/>
      <c r="AC176" s="349"/>
      <c r="AD176" s="349"/>
      <c r="AE176" s="349"/>
      <c r="AF176" s="349"/>
      <c r="AG176" s="349"/>
      <c r="AH176" s="349"/>
      <c r="AI176" s="349"/>
      <c r="AJ176" s="349"/>
      <c r="AK176" s="349"/>
      <c r="AL176" s="349"/>
      <c r="AM176" s="349"/>
      <c r="AN176" s="349"/>
      <c r="AO176" s="349"/>
      <c r="AP176" s="349"/>
      <c r="AQ176" s="349"/>
    </row>
    <row r="177" spans="1:100" s="231" customFormat="1" ht="43.5" customHeight="1">
      <c r="A177" s="354" t="s">
        <v>272</v>
      </c>
      <c r="B177" s="378" t="s">
        <v>889</v>
      </c>
      <c r="C177" s="370" t="s">
        <v>891</v>
      </c>
      <c r="D177" s="365" t="s">
        <v>1978</v>
      </c>
      <c r="E177" s="365" t="s">
        <v>375</v>
      </c>
      <c r="F177" s="366" t="s">
        <v>1979</v>
      </c>
      <c r="G177" s="356" t="s">
        <v>2632</v>
      </c>
      <c r="H177" s="356" t="s">
        <v>1980</v>
      </c>
      <c r="I177" s="388">
        <v>2342650</v>
      </c>
      <c r="J177" s="388">
        <f>-K1760/0.0833333333333333</f>
        <v>0</v>
      </c>
      <c r="K177" s="388"/>
      <c r="L177" s="367">
        <v>42592</v>
      </c>
      <c r="M177" s="367">
        <v>42601</v>
      </c>
      <c r="N177" s="367">
        <v>42965</v>
      </c>
      <c r="O177" s="389">
        <f t="shared" si="9"/>
        <v>2017</v>
      </c>
      <c r="P177" s="374">
        <f t="shared" si="10"/>
        <v>8</v>
      </c>
      <c r="Q177" s="390" t="str">
        <f t="shared" si="7"/>
        <v>201708</v>
      </c>
      <c r="R177" s="354" t="s">
        <v>266</v>
      </c>
      <c r="S177" s="391">
        <v>0</v>
      </c>
      <c r="T177" s="391">
        <v>0</v>
      </c>
      <c r="U177" s="355"/>
      <c r="V177" s="348"/>
      <c r="W177" s="348"/>
      <c r="X177" s="348"/>
      <c r="Y17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7" s="421"/>
      <c r="AA177" s="349"/>
      <c r="AB177" s="349"/>
      <c r="AC177" s="349"/>
      <c r="AD177" s="349"/>
      <c r="AE177" s="349"/>
      <c r="AF177" s="349"/>
      <c r="AG177" s="349"/>
      <c r="AH177" s="349"/>
      <c r="AI177" s="349"/>
      <c r="AJ177" s="349"/>
      <c r="AK177" s="349"/>
      <c r="AL177" s="349"/>
      <c r="AM177" s="349"/>
      <c r="AN177" s="349"/>
      <c r="AO177" s="349"/>
      <c r="AP177" s="349"/>
      <c r="AQ177" s="349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</row>
    <row r="178" spans="1:100" s="231" customFormat="1" ht="43.5" customHeight="1">
      <c r="A178" s="311" t="s">
        <v>203</v>
      </c>
      <c r="B178" s="369" t="s">
        <v>884</v>
      </c>
      <c r="C178" s="398" t="s">
        <v>891</v>
      </c>
      <c r="D178" s="314" t="s">
        <v>1457</v>
      </c>
      <c r="E178" s="314" t="s">
        <v>378</v>
      </c>
      <c r="F178" s="307" t="s">
        <v>46</v>
      </c>
      <c r="G178" s="313" t="s">
        <v>1458</v>
      </c>
      <c r="H178" s="313" t="s">
        <v>1459</v>
      </c>
      <c r="I178" s="316">
        <v>124400</v>
      </c>
      <c r="J178" s="316">
        <f>-K1732/0.0833333333333333</f>
        <v>0</v>
      </c>
      <c r="K178" s="316"/>
      <c r="L178" s="317">
        <v>42655</v>
      </c>
      <c r="M178" s="317">
        <v>41871</v>
      </c>
      <c r="N178" s="318">
        <v>42966</v>
      </c>
      <c r="O178" s="336">
        <f t="shared" si="9"/>
        <v>2017</v>
      </c>
      <c r="P178" s="336">
        <f t="shared" si="10"/>
        <v>8</v>
      </c>
      <c r="Q178" s="326" t="str">
        <f t="shared" si="7"/>
        <v>201708</v>
      </c>
      <c r="R178" s="311">
        <v>0</v>
      </c>
      <c r="S178" s="319">
        <v>0</v>
      </c>
      <c r="T178" s="319">
        <v>0</v>
      </c>
      <c r="U178" s="313"/>
      <c r="V178" s="363"/>
      <c r="W178" s="360"/>
      <c r="X178" s="363"/>
      <c r="Y1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8" s="421"/>
      <c r="AA178" s="349"/>
      <c r="AB178" s="349"/>
      <c r="AC178" s="349"/>
      <c r="AD178" s="349"/>
      <c r="AE178" s="349"/>
      <c r="AF178" s="349"/>
      <c r="AG178" s="349"/>
      <c r="AH178" s="349"/>
      <c r="AI178" s="349"/>
      <c r="AJ178" s="349"/>
      <c r="AK178" s="349"/>
      <c r="AL178" s="349"/>
      <c r="AM178" s="349"/>
      <c r="AN178" s="349"/>
      <c r="AO178" s="349"/>
      <c r="AP178" s="349"/>
      <c r="AQ178" s="349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</row>
    <row r="179" spans="1:100" s="231" customFormat="1" ht="43.5" customHeight="1">
      <c r="A179" s="305" t="s">
        <v>203</v>
      </c>
      <c r="B179" s="361" t="s">
        <v>884</v>
      </c>
      <c r="C179" s="398" t="s">
        <v>891</v>
      </c>
      <c r="D179" s="306"/>
      <c r="E179" s="306" t="s">
        <v>378</v>
      </c>
      <c r="F179" s="307" t="s">
        <v>34</v>
      </c>
      <c r="G179" s="308" t="s">
        <v>1455</v>
      </c>
      <c r="H179" s="308" t="s">
        <v>1456</v>
      </c>
      <c r="I179" s="309">
        <v>26500</v>
      </c>
      <c r="J179" s="309">
        <f>-K1732/0.0833333333333333</f>
        <v>0</v>
      </c>
      <c r="K179" s="309"/>
      <c r="L179" s="310">
        <v>41871</v>
      </c>
      <c r="M179" s="310">
        <v>41871</v>
      </c>
      <c r="N179" s="310">
        <v>42966</v>
      </c>
      <c r="O179" s="337">
        <f t="shared" si="9"/>
        <v>2017</v>
      </c>
      <c r="P179" s="336">
        <f t="shared" si="10"/>
        <v>8</v>
      </c>
      <c r="Q179" s="332" t="str">
        <f t="shared" si="7"/>
        <v>201708</v>
      </c>
      <c r="R179" s="311">
        <v>0</v>
      </c>
      <c r="S179" s="312">
        <v>0</v>
      </c>
      <c r="T179" s="312">
        <v>0</v>
      </c>
      <c r="U179" s="308"/>
      <c r="V179" s="360"/>
      <c r="W179" s="360"/>
      <c r="X179" s="360"/>
      <c r="Y1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79" s="421"/>
      <c r="AA179" s="349"/>
      <c r="AB179" s="349"/>
      <c r="AC179" s="349"/>
      <c r="AD179" s="349"/>
      <c r="AE179" s="349"/>
      <c r="AF179" s="349"/>
      <c r="AG179" s="349"/>
      <c r="AH179" s="349"/>
      <c r="AI179" s="349"/>
      <c r="AJ179" s="349"/>
      <c r="AK179" s="349"/>
      <c r="AL179" s="349"/>
      <c r="AM179" s="349"/>
      <c r="AN179" s="349"/>
      <c r="AO179" s="349"/>
      <c r="AP179" s="349"/>
      <c r="AQ179" s="349"/>
      <c r="AR179" s="239"/>
      <c r="AS179" s="239"/>
      <c r="AT179" s="239"/>
      <c r="AU179" s="239"/>
      <c r="AV179" s="239"/>
      <c r="AW179" s="239"/>
      <c r="AX179" s="239"/>
      <c r="AY179" s="239"/>
      <c r="AZ179" s="239"/>
      <c r="BA179" s="239"/>
      <c r="BB179" s="239"/>
      <c r="BC179" s="239"/>
      <c r="BD179" s="239"/>
      <c r="BE179" s="239"/>
      <c r="BF179" s="239"/>
      <c r="BG179" s="239"/>
      <c r="BH179" s="239"/>
      <c r="BI179" s="239"/>
      <c r="BJ179" s="239"/>
      <c r="BK179" s="239"/>
      <c r="BL179" s="239"/>
      <c r="BM179" s="239"/>
      <c r="BN179" s="239"/>
      <c r="BO179" s="239"/>
      <c r="BP179" s="239"/>
      <c r="BQ179" s="239"/>
      <c r="BR179" s="239"/>
      <c r="BS179" s="239"/>
      <c r="BT179" s="239"/>
      <c r="BU179" s="239"/>
      <c r="BV179" s="239"/>
      <c r="BW179" s="239"/>
      <c r="BX179" s="239"/>
      <c r="BY179" s="239"/>
      <c r="BZ179" s="239"/>
      <c r="CA179" s="239"/>
      <c r="CB179" s="239"/>
      <c r="CC179" s="239"/>
      <c r="CD179" s="239"/>
      <c r="CE179" s="239"/>
      <c r="CF179" s="239"/>
      <c r="CG179" s="239"/>
      <c r="CH179" s="239"/>
      <c r="CI179" s="239"/>
      <c r="CJ179" s="239"/>
      <c r="CK179" s="239"/>
      <c r="CL179" s="239"/>
      <c r="CM179" s="239"/>
      <c r="CN179" s="239"/>
      <c r="CO179" s="239"/>
      <c r="CP179" s="239"/>
      <c r="CQ179" s="239"/>
      <c r="CR179" s="239"/>
      <c r="CS179" s="239"/>
      <c r="CT179" s="239"/>
      <c r="CU179" s="239"/>
      <c r="CV179" s="239"/>
    </row>
    <row r="180" spans="1:43" s="47" customFormat="1" ht="43.5" customHeight="1">
      <c r="A180" s="311" t="s">
        <v>120</v>
      </c>
      <c r="B180" s="369" t="s">
        <v>889</v>
      </c>
      <c r="C180" s="398" t="s">
        <v>891</v>
      </c>
      <c r="D180" s="314" t="s">
        <v>2405</v>
      </c>
      <c r="E180" s="314" t="s">
        <v>375</v>
      </c>
      <c r="F180" s="315" t="s">
        <v>2406</v>
      </c>
      <c r="G180" s="313" t="s">
        <v>747</v>
      </c>
      <c r="H180" s="313" t="s">
        <v>2407</v>
      </c>
      <c r="I180" s="316">
        <v>24000</v>
      </c>
      <c r="J180" s="316">
        <f>-K2338/0.0833333333333333</f>
        <v>0</v>
      </c>
      <c r="K180" s="316"/>
      <c r="L180" s="317" t="s">
        <v>326</v>
      </c>
      <c r="M180" s="317">
        <v>42603</v>
      </c>
      <c r="N180" s="317">
        <v>42967</v>
      </c>
      <c r="O180" s="338">
        <f t="shared" si="9"/>
        <v>2017</v>
      </c>
      <c r="P180" s="336">
        <f t="shared" si="10"/>
        <v>8</v>
      </c>
      <c r="Q180" s="333" t="str">
        <f t="shared" si="7"/>
        <v>201708</v>
      </c>
      <c r="R180" s="311" t="s">
        <v>266</v>
      </c>
      <c r="S180" s="319">
        <v>0</v>
      </c>
      <c r="T180" s="319">
        <v>0</v>
      </c>
      <c r="U180" s="308"/>
      <c r="V180" s="363"/>
      <c r="W180" s="360"/>
      <c r="X180" s="363"/>
      <c r="Y1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0" s="348"/>
      <c r="AA180" s="349"/>
      <c r="AB180" s="349"/>
      <c r="AC180" s="349"/>
      <c r="AD180" s="349"/>
      <c r="AE180" s="349"/>
      <c r="AF180" s="349"/>
      <c r="AG180" s="349"/>
      <c r="AH180" s="349"/>
      <c r="AI180" s="349"/>
      <c r="AJ180" s="349"/>
      <c r="AK180" s="349"/>
      <c r="AL180" s="349"/>
      <c r="AM180" s="349"/>
      <c r="AN180" s="349"/>
      <c r="AO180" s="349"/>
      <c r="AP180" s="349"/>
      <c r="AQ180" s="349"/>
    </row>
    <row r="181" spans="1:43" s="47" customFormat="1" ht="43.5" customHeight="1">
      <c r="A181" s="311" t="s">
        <v>519</v>
      </c>
      <c r="B181" s="369" t="s">
        <v>966</v>
      </c>
      <c r="C181" s="398" t="s">
        <v>891</v>
      </c>
      <c r="D181" s="314" t="s">
        <v>2539</v>
      </c>
      <c r="E181" s="314" t="s">
        <v>2540</v>
      </c>
      <c r="F181" s="315" t="s">
        <v>2541</v>
      </c>
      <c r="G181" s="313" t="s">
        <v>2542</v>
      </c>
      <c r="H181" s="313" t="s">
        <v>2543</v>
      </c>
      <c r="I181" s="316">
        <v>1000</v>
      </c>
      <c r="J181" s="316">
        <f>-K1801/0.0833333333333333</f>
        <v>0</v>
      </c>
      <c r="K181" s="316"/>
      <c r="L181" s="317" t="s">
        <v>326</v>
      </c>
      <c r="M181" s="317">
        <v>42604</v>
      </c>
      <c r="N181" s="318">
        <v>42968</v>
      </c>
      <c r="O181" s="336">
        <f t="shared" si="9"/>
        <v>2017</v>
      </c>
      <c r="P181" s="336">
        <f t="shared" si="10"/>
        <v>8</v>
      </c>
      <c r="Q181" s="326" t="str">
        <f t="shared" si="7"/>
        <v>201708</v>
      </c>
      <c r="R181" s="311">
        <v>0</v>
      </c>
      <c r="S181" s="319">
        <v>0</v>
      </c>
      <c r="T181" s="319">
        <v>0</v>
      </c>
      <c r="U181" s="313"/>
      <c r="V181" s="360"/>
      <c r="W181" s="360"/>
      <c r="X181" s="360"/>
      <c r="Y1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1" s="385"/>
      <c r="AA181" s="360"/>
      <c r="AB181" s="360"/>
      <c r="AC181" s="360"/>
      <c r="AD181" s="360"/>
      <c r="AE181" s="360"/>
      <c r="AF181" s="360"/>
      <c r="AG181" s="360"/>
      <c r="AH181" s="360"/>
      <c r="AI181" s="360"/>
      <c r="AJ181" s="360"/>
      <c r="AK181" s="360"/>
      <c r="AL181" s="360"/>
      <c r="AM181" s="360"/>
      <c r="AN181" s="360"/>
      <c r="AO181" s="360"/>
      <c r="AP181" s="360"/>
      <c r="AQ181" s="360"/>
    </row>
    <row r="182" spans="1:100" s="234" customFormat="1" ht="43.5" customHeight="1">
      <c r="A182" s="311" t="s">
        <v>3092</v>
      </c>
      <c r="B182" s="369" t="s">
        <v>889</v>
      </c>
      <c r="C182" s="398" t="s">
        <v>891</v>
      </c>
      <c r="D182" s="314" t="s">
        <v>2719</v>
      </c>
      <c r="E182" s="314" t="s">
        <v>381</v>
      </c>
      <c r="F182" s="315" t="s">
        <v>34</v>
      </c>
      <c r="G182" s="313" t="s">
        <v>2720</v>
      </c>
      <c r="H182" s="313" t="s">
        <v>2721</v>
      </c>
      <c r="I182" s="316">
        <v>7500</v>
      </c>
      <c r="J182" s="316">
        <f>-K1821/0.0833333333333333</f>
        <v>0</v>
      </c>
      <c r="K182" s="316"/>
      <c r="L182" s="317" t="s">
        <v>326</v>
      </c>
      <c r="M182" s="317">
        <v>42606</v>
      </c>
      <c r="N182" s="318">
        <v>42970</v>
      </c>
      <c r="O182" s="336">
        <f t="shared" si="9"/>
        <v>2017</v>
      </c>
      <c r="P182" s="336">
        <f t="shared" si="10"/>
        <v>8</v>
      </c>
      <c r="Q182" s="326" t="str">
        <f t="shared" si="7"/>
        <v>201708</v>
      </c>
      <c r="R182" s="311"/>
      <c r="S182" s="319"/>
      <c r="T182" s="319"/>
      <c r="U182" s="313"/>
      <c r="V182" s="363"/>
      <c r="W182" s="360"/>
      <c r="X182" s="363"/>
      <c r="Y1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2" s="385"/>
      <c r="AA182" s="363"/>
      <c r="AB182" s="363"/>
      <c r="AC182" s="363"/>
      <c r="AD182" s="363"/>
      <c r="AE182" s="363"/>
      <c r="AF182" s="363"/>
      <c r="AG182" s="363"/>
      <c r="AH182" s="363"/>
      <c r="AI182" s="363"/>
      <c r="AJ182" s="363"/>
      <c r="AK182" s="363"/>
      <c r="AL182" s="363"/>
      <c r="AM182" s="363"/>
      <c r="AN182" s="363"/>
      <c r="AO182" s="363"/>
      <c r="AP182" s="363"/>
      <c r="AQ182" s="363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</row>
    <row r="183" spans="1:100" s="47" customFormat="1" ht="26.4">
      <c r="A183" s="311" t="s">
        <v>272</v>
      </c>
      <c r="B183" s="369" t="s">
        <v>889</v>
      </c>
      <c r="C183" s="398" t="s">
        <v>891</v>
      </c>
      <c r="D183" s="314"/>
      <c r="E183" s="314" t="s">
        <v>378</v>
      </c>
      <c r="F183" s="315" t="s">
        <v>2682</v>
      </c>
      <c r="G183" s="355" t="s">
        <v>2995</v>
      </c>
      <c r="H183" s="313" t="s">
        <v>2683</v>
      </c>
      <c r="I183" s="454" t="s">
        <v>93</v>
      </c>
      <c r="J183" s="316">
        <f>-K1790/0.0833333333333333</f>
        <v>0</v>
      </c>
      <c r="K183" s="316"/>
      <c r="L183" s="317">
        <v>42606</v>
      </c>
      <c r="M183" s="317">
        <v>42606</v>
      </c>
      <c r="N183" s="318">
        <v>42970</v>
      </c>
      <c r="O183" s="336">
        <f t="shared" si="9"/>
        <v>2017</v>
      </c>
      <c r="P183" s="336">
        <f t="shared" si="10"/>
        <v>8</v>
      </c>
      <c r="Q183" s="326" t="str">
        <f t="shared" si="7"/>
        <v>201708</v>
      </c>
      <c r="R183" s="311" t="s">
        <v>2684</v>
      </c>
      <c r="S183" s="319">
        <v>0</v>
      </c>
      <c r="T183" s="319">
        <v>0</v>
      </c>
      <c r="U183" s="313"/>
      <c r="V183" s="363"/>
      <c r="W183" s="363"/>
      <c r="X183" s="363"/>
      <c r="Y1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3" s="385"/>
      <c r="AA183" s="360"/>
      <c r="AB183" s="360"/>
      <c r="AC183" s="360"/>
      <c r="AD183" s="360"/>
      <c r="AE183" s="360"/>
      <c r="AF183" s="360"/>
      <c r="AG183" s="360"/>
      <c r="AH183" s="360"/>
      <c r="AI183" s="360"/>
      <c r="AJ183" s="360"/>
      <c r="AK183" s="360"/>
      <c r="AL183" s="360"/>
      <c r="AM183" s="360"/>
      <c r="AN183" s="360"/>
      <c r="AO183" s="360"/>
      <c r="AP183" s="360"/>
      <c r="AQ183" s="360"/>
      <c r="AR183" s="231"/>
      <c r="AS183" s="231"/>
      <c r="AT183" s="231"/>
      <c r="AU183" s="231"/>
      <c r="AV183" s="231"/>
      <c r="AW183" s="231"/>
      <c r="AX183" s="231"/>
      <c r="AY183" s="231"/>
      <c r="AZ183" s="231"/>
      <c r="BA183" s="231"/>
      <c r="BB183" s="231"/>
      <c r="BC183" s="231"/>
      <c r="BD183" s="231"/>
      <c r="BE183" s="231"/>
      <c r="BF183" s="231"/>
      <c r="BG183" s="231"/>
      <c r="BH183" s="231"/>
      <c r="BI183" s="231"/>
      <c r="BJ183" s="231"/>
      <c r="BK183" s="231"/>
      <c r="BL183" s="231"/>
      <c r="BM183" s="231"/>
      <c r="BN183" s="231"/>
      <c r="BO183" s="231"/>
      <c r="BP183" s="231"/>
      <c r="BQ183" s="231"/>
      <c r="BR183" s="231"/>
      <c r="BS183" s="231"/>
      <c r="BT183" s="231"/>
      <c r="BU183" s="231"/>
      <c r="BV183" s="231"/>
      <c r="BW183" s="231"/>
      <c r="BX183" s="231"/>
      <c r="BY183" s="231"/>
      <c r="BZ183" s="231"/>
      <c r="CA183" s="231"/>
      <c r="CB183" s="231"/>
      <c r="CC183" s="231"/>
      <c r="CD183" s="231"/>
      <c r="CE183" s="231"/>
      <c r="CF183" s="231"/>
      <c r="CG183" s="231"/>
      <c r="CH183" s="231"/>
      <c r="CI183" s="231"/>
      <c r="CJ183" s="231"/>
      <c r="CK183" s="231"/>
      <c r="CL183" s="231"/>
      <c r="CM183" s="231"/>
      <c r="CN183" s="231"/>
      <c r="CO183" s="231"/>
      <c r="CP183" s="231"/>
      <c r="CQ183" s="231"/>
      <c r="CR183" s="231"/>
      <c r="CS183" s="231"/>
      <c r="CT183" s="231"/>
      <c r="CU183" s="231"/>
      <c r="CV183" s="231"/>
    </row>
    <row r="184" spans="1:100" s="47" customFormat="1" ht="43.5" customHeight="1">
      <c r="A184" s="311" t="s">
        <v>135</v>
      </c>
      <c r="B184" s="369" t="s">
        <v>890</v>
      </c>
      <c r="C184" s="398" t="s">
        <v>891</v>
      </c>
      <c r="D184" s="314" t="s">
        <v>1950</v>
      </c>
      <c r="E184" s="314" t="s">
        <v>390</v>
      </c>
      <c r="F184" s="315" t="s">
        <v>34</v>
      </c>
      <c r="G184" s="313" t="s">
        <v>1948</v>
      </c>
      <c r="H184" s="313" t="s">
        <v>1949</v>
      </c>
      <c r="I184" s="316">
        <v>505000</v>
      </c>
      <c r="J184" s="316">
        <f>-K1741/0.0833333333333333</f>
        <v>0</v>
      </c>
      <c r="K184" s="316"/>
      <c r="L184" s="317">
        <v>42606</v>
      </c>
      <c r="M184" s="317">
        <v>42608</v>
      </c>
      <c r="N184" s="318">
        <v>42972</v>
      </c>
      <c r="O184" s="336">
        <f t="shared" si="9"/>
        <v>2017</v>
      </c>
      <c r="P184" s="336">
        <f t="shared" si="10"/>
        <v>8</v>
      </c>
      <c r="Q184" s="326" t="str">
        <f t="shared" si="7"/>
        <v>201708</v>
      </c>
      <c r="R184" s="311" t="s">
        <v>45</v>
      </c>
      <c r="S184" s="319">
        <v>0</v>
      </c>
      <c r="T184" s="319">
        <v>0</v>
      </c>
      <c r="U184" s="308"/>
      <c r="V184" s="363"/>
      <c r="W184" s="360"/>
      <c r="X184" s="363"/>
      <c r="Y1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4" s="360"/>
      <c r="AA184" s="363"/>
      <c r="AB184" s="363"/>
      <c r="AC184" s="363"/>
      <c r="AD184" s="363"/>
      <c r="AE184" s="363"/>
      <c r="AF184" s="363"/>
      <c r="AG184" s="363"/>
      <c r="AH184" s="363"/>
      <c r="AI184" s="363"/>
      <c r="AJ184" s="363"/>
      <c r="AK184" s="363"/>
      <c r="AL184" s="363"/>
      <c r="AM184" s="363"/>
      <c r="AN184" s="363"/>
      <c r="AO184" s="363"/>
      <c r="AP184" s="363"/>
      <c r="AQ184" s="363"/>
      <c r="AR184" s="231"/>
      <c r="AS184" s="231"/>
      <c r="AT184" s="231"/>
      <c r="AU184" s="231"/>
      <c r="AV184" s="231"/>
      <c r="AW184" s="231"/>
      <c r="AX184" s="231"/>
      <c r="AY184" s="231"/>
      <c r="AZ184" s="231"/>
      <c r="BA184" s="231"/>
      <c r="BB184" s="231"/>
      <c r="BC184" s="231"/>
      <c r="BD184" s="231"/>
      <c r="BE184" s="231"/>
      <c r="BF184" s="231"/>
      <c r="BG184" s="231"/>
      <c r="BH184" s="231"/>
      <c r="BI184" s="231"/>
      <c r="BJ184" s="231"/>
      <c r="BK184" s="231"/>
      <c r="BL184" s="231"/>
      <c r="BM184" s="231"/>
      <c r="BN184" s="231"/>
      <c r="BO184" s="231"/>
      <c r="BP184" s="231"/>
      <c r="BQ184" s="231"/>
      <c r="BR184" s="231"/>
      <c r="BS184" s="231"/>
      <c r="BT184" s="231"/>
      <c r="BU184" s="231"/>
      <c r="BV184" s="231"/>
      <c r="BW184" s="231"/>
      <c r="BX184" s="231"/>
      <c r="BY184" s="231"/>
      <c r="BZ184" s="231"/>
      <c r="CA184" s="231"/>
      <c r="CB184" s="231"/>
      <c r="CC184" s="231"/>
      <c r="CD184" s="231"/>
      <c r="CE184" s="231"/>
      <c r="CF184" s="231"/>
      <c r="CG184" s="231"/>
      <c r="CH184" s="231"/>
      <c r="CI184" s="231"/>
      <c r="CJ184" s="231"/>
      <c r="CK184" s="231"/>
      <c r="CL184" s="231"/>
      <c r="CM184" s="231"/>
      <c r="CN184" s="231"/>
      <c r="CO184" s="231"/>
      <c r="CP184" s="231"/>
      <c r="CQ184" s="231"/>
      <c r="CR184" s="231"/>
      <c r="CS184" s="231"/>
      <c r="CT184" s="231"/>
      <c r="CU184" s="231"/>
      <c r="CV184" s="231"/>
    </row>
    <row r="185" spans="1:43" s="47" customFormat="1" ht="43.5" customHeight="1">
      <c r="A185" s="311" t="s">
        <v>203</v>
      </c>
      <c r="B185" s="369" t="s">
        <v>884</v>
      </c>
      <c r="C185" s="398" t="s">
        <v>891</v>
      </c>
      <c r="D185" s="314" t="s">
        <v>2879</v>
      </c>
      <c r="E185" s="314" t="s">
        <v>380</v>
      </c>
      <c r="F185" s="307" t="s">
        <v>34</v>
      </c>
      <c r="G185" s="313" t="s">
        <v>2881</v>
      </c>
      <c r="H185" s="313" t="s">
        <v>2880</v>
      </c>
      <c r="I185" s="316">
        <v>17053</v>
      </c>
      <c r="J185" s="316">
        <f>-K1820/0.0833333333333333</f>
        <v>0</v>
      </c>
      <c r="K185" s="316"/>
      <c r="L185" s="317" t="s">
        <v>326</v>
      </c>
      <c r="M185" s="317">
        <v>42610</v>
      </c>
      <c r="N185" s="318">
        <v>42974</v>
      </c>
      <c r="O185" s="336">
        <f t="shared" si="9"/>
        <v>2017</v>
      </c>
      <c r="P185" s="336">
        <f t="shared" si="10"/>
        <v>8</v>
      </c>
      <c r="Q185" s="326" t="str">
        <f t="shared" si="7"/>
        <v>201708</v>
      </c>
      <c r="R185" s="311">
        <v>0</v>
      </c>
      <c r="S185" s="319">
        <v>0</v>
      </c>
      <c r="T185" s="319">
        <v>0</v>
      </c>
      <c r="U185" s="313"/>
      <c r="V185" s="363"/>
      <c r="W185" s="360"/>
      <c r="X185" s="363"/>
      <c r="Y1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5" s="360"/>
      <c r="AA185" s="363"/>
      <c r="AB185" s="363"/>
      <c r="AC185" s="363"/>
      <c r="AD185" s="363"/>
      <c r="AE185" s="363"/>
      <c r="AF185" s="363"/>
      <c r="AG185" s="363"/>
      <c r="AH185" s="363"/>
      <c r="AI185" s="363"/>
      <c r="AJ185" s="363"/>
      <c r="AK185" s="363"/>
      <c r="AL185" s="363"/>
      <c r="AM185" s="363"/>
      <c r="AN185" s="363"/>
      <c r="AO185" s="363"/>
      <c r="AP185" s="363"/>
      <c r="AQ185" s="363"/>
    </row>
    <row r="186" spans="1:43" s="47" customFormat="1" ht="43.5" customHeight="1">
      <c r="A186" s="354" t="s">
        <v>476</v>
      </c>
      <c r="B186" s="369" t="s">
        <v>966</v>
      </c>
      <c r="C186" s="370" t="s">
        <v>891</v>
      </c>
      <c r="D186" s="358" t="s">
        <v>1526</v>
      </c>
      <c r="E186" s="358" t="s">
        <v>379</v>
      </c>
      <c r="F186" s="359" t="s">
        <v>46</v>
      </c>
      <c r="G186" s="355" t="s">
        <v>1194</v>
      </c>
      <c r="H186" s="355" t="s">
        <v>1195</v>
      </c>
      <c r="I186" s="371">
        <v>3741000</v>
      </c>
      <c r="J186" s="371">
        <f>-K1727/0.0833333333333333</f>
        <v>0</v>
      </c>
      <c r="K186" s="371"/>
      <c r="L186" s="372">
        <v>42606</v>
      </c>
      <c r="M186" s="372">
        <v>42673</v>
      </c>
      <c r="N186" s="372">
        <v>42976</v>
      </c>
      <c r="O186" s="386">
        <f t="shared" si="9"/>
        <v>2017</v>
      </c>
      <c r="P186" s="374">
        <f t="shared" si="10"/>
        <v>8</v>
      </c>
      <c r="Q186" s="387" t="str">
        <f aca="true" t="shared" si="11" ref="Q186:Q249">IF(P186&gt;9,CONCATENATE(O186,P186),CONCATENATE(O186,"0",P186))</f>
        <v>201708</v>
      </c>
      <c r="R186" s="354" t="s">
        <v>266</v>
      </c>
      <c r="S186" s="376">
        <v>0</v>
      </c>
      <c r="T186" s="376">
        <v>0</v>
      </c>
      <c r="U186" s="356"/>
      <c r="V186" s="349"/>
      <c r="W186" s="348"/>
      <c r="X186" s="349"/>
      <c r="Y18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6" s="421"/>
      <c r="AA186" s="348"/>
      <c r="AB186" s="348"/>
      <c r="AC186" s="348"/>
      <c r="AD186" s="348"/>
      <c r="AE186" s="348"/>
      <c r="AF186" s="348"/>
      <c r="AG186" s="348"/>
      <c r="AH186" s="348"/>
      <c r="AI186" s="348"/>
      <c r="AJ186" s="348"/>
      <c r="AK186" s="348"/>
      <c r="AL186" s="348"/>
      <c r="AM186" s="348"/>
      <c r="AN186" s="348"/>
      <c r="AO186" s="348"/>
      <c r="AP186" s="348"/>
      <c r="AQ186" s="348"/>
    </row>
    <row r="187" spans="1:100" s="47" customFormat="1" ht="43.5" customHeight="1">
      <c r="A187" s="305" t="s">
        <v>2048</v>
      </c>
      <c r="B187" s="361" t="s">
        <v>966</v>
      </c>
      <c r="C187" s="398" t="s">
        <v>891</v>
      </c>
      <c r="D187" s="306"/>
      <c r="E187" s="306" t="s">
        <v>2304</v>
      </c>
      <c r="F187" s="307" t="s">
        <v>46</v>
      </c>
      <c r="G187" s="308" t="s">
        <v>2305</v>
      </c>
      <c r="H187" s="308" t="s">
        <v>2306</v>
      </c>
      <c r="I187" s="309">
        <v>18360</v>
      </c>
      <c r="J187" s="309">
        <f>-K1817/0.0833333333333333</f>
        <v>0</v>
      </c>
      <c r="K187" s="309"/>
      <c r="L187" s="310" t="s">
        <v>326</v>
      </c>
      <c r="M187" s="310">
        <v>42461</v>
      </c>
      <c r="N187" s="310">
        <v>42977</v>
      </c>
      <c r="O187" s="337">
        <f t="shared" si="9"/>
        <v>2017</v>
      </c>
      <c r="P187" s="336">
        <f t="shared" si="10"/>
        <v>8</v>
      </c>
      <c r="Q187" s="332" t="str">
        <f t="shared" si="11"/>
        <v>201708</v>
      </c>
      <c r="R187" s="311" t="s">
        <v>44</v>
      </c>
      <c r="S187" s="312">
        <v>0</v>
      </c>
      <c r="T187" s="312">
        <v>0</v>
      </c>
      <c r="U187" s="313"/>
      <c r="V187" s="363"/>
      <c r="W187" s="360"/>
      <c r="X187" s="363"/>
      <c r="Y1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7" s="360"/>
      <c r="AA187" s="360"/>
      <c r="AB187" s="360"/>
      <c r="AC187" s="360"/>
      <c r="AD187" s="360"/>
      <c r="AE187" s="360"/>
      <c r="AF187" s="360"/>
      <c r="AG187" s="360"/>
      <c r="AH187" s="360"/>
      <c r="AI187" s="360"/>
      <c r="AJ187" s="360"/>
      <c r="AK187" s="360"/>
      <c r="AL187" s="360"/>
      <c r="AM187" s="360"/>
      <c r="AN187" s="360"/>
      <c r="AO187" s="360"/>
      <c r="AP187" s="360"/>
      <c r="AQ187" s="360"/>
      <c r="AR187" s="231"/>
      <c r="AS187" s="231"/>
      <c r="AT187" s="231"/>
      <c r="AU187" s="231"/>
      <c r="AV187" s="231"/>
      <c r="AW187" s="231"/>
      <c r="AX187" s="231"/>
      <c r="AY187" s="231"/>
      <c r="AZ187" s="231"/>
      <c r="BA187" s="231"/>
      <c r="BB187" s="231"/>
      <c r="BC187" s="231"/>
      <c r="BD187" s="231"/>
      <c r="BE187" s="231"/>
      <c r="BF187" s="231"/>
      <c r="BG187" s="231"/>
      <c r="BH187" s="231"/>
      <c r="BI187" s="231"/>
      <c r="BJ187" s="231"/>
      <c r="BK187" s="231"/>
      <c r="BL187" s="231"/>
      <c r="BM187" s="231"/>
      <c r="BN187" s="231"/>
      <c r="BO187" s="231"/>
      <c r="BP187" s="231"/>
      <c r="BQ187" s="231"/>
      <c r="BR187" s="231"/>
      <c r="BS187" s="231"/>
      <c r="BT187" s="231"/>
      <c r="BU187" s="231"/>
      <c r="BV187" s="231"/>
      <c r="BW187" s="231"/>
      <c r="BX187" s="231"/>
      <c r="BY187" s="231"/>
      <c r="BZ187" s="231"/>
      <c r="CA187" s="231"/>
      <c r="CB187" s="231"/>
      <c r="CC187" s="231"/>
      <c r="CD187" s="231"/>
      <c r="CE187" s="231"/>
      <c r="CF187" s="231"/>
      <c r="CG187" s="231"/>
      <c r="CH187" s="231"/>
      <c r="CI187" s="231"/>
      <c r="CJ187" s="231"/>
      <c r="CK187" s="231"/>
      <c r="CL187" s="231"/>
      <c r="CM187" s="231"/>
      <c r="CN187" s="231"/>
      <c r="CO187" s="231"/>
      <c r="CP187" s="231"/>
      <c r="CQ187" s="231"/>
      <c r="CR187" s="231"/>
      <c r="CS187" s="231"/>
      <c r="CT187" s="231"/>
      <c r="CU187" s="231"/>
      <c r="CV187" s="231"/>
    </row>
    <row r="188" spans="1:100" s="47" customFormat="1" ht="43.5" customHeight="1">
      <c r="A188" s="311" t="s">
        <v>1776</v>
      </c>
      <c r="B188" s="369" t="s">
        <v>884</v>
      </c>
      <c r="C188" s="398" t="s">
        <v>891</v>
      </c>
      <c r="D188" s="314" t="s">
        <v>2737</v>
      </c>
      <c r="E188" s="314" t="s">
        <v>380</v>
      </c>
      <c r="F188" s="315" t="s">
        <v>51</v>
      </c>
      <c r="G188" s="313" t="s">
        <v>2738</v>
      </c>
      <c r="H188" s="313" t="s">
        <v>1513</v>
      </c>
      <c r="I188" s="316">
        <v>24000</v>
      </c>
      <c r="J188" s="316">
        <f>-K1815/0.0833333333333333</f>
        <v>0</v>
      </c>
      <c r="K188" s="316"/>
      <c r="L188" s="317" t="s">
        <v>326</v>
      </c>
      <c r="M188" s="317">
        <v>42613</v>
      </c>
      <c r="N188" s="317">
        <v>42977</v>
      </c>
      <c r="O188" s="338">
        <f t="shared" si="9"/>
        <v>2017</v>
      </c>
      <c r="P188" s="336">
        <f t="shared" si="10"/>
        <v>8</v>
      </c>
      <c r="Q188" s="333" t="str">
        <f t="shared" si="11"/>
        <v>201708</v>
      </c>
      <c r="R188" s="311">
        <v>0</v>
      </c>
      <c r="S188" s="319">
        <v>0</v>
      </c>
      <c r="T188" s="319">
        <v>0</v>
      </c>
      <c r="U188" s="313"/>
      <c r="V188" s="363"/>
      <c r="W188" s="360"/>
      <c r="X188" s="385"/>
      <c r="Y1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8" s="385"/>
      <c r="AA188" s="360"/>
      <c r="AB188" s="360"/>
      <c r="AC188" s="360"/>
      <c r="AD188" s="360"/>
      <c r="AE188" s="360"/>
      <c r="AF188" s="360"/>
      <c r="AG188" s="360"/>
      <c r="AH188" s="360"/>
      <c r="AI188" s="360"/>
      <c r="AJ188" s="360"/>
      <c r="AK188" s="360"/>
      <c r="AL188" s="360"/>
      <c r="AM188" s="360"/>
      <c r="AN188" s="360"/>
      <c r="AO188" s="360"/>
      <c r="AP188" s="360"/>
      <c r="AQ188" s="360"/>
      <c r="AR188" s="231"/>
      <c r="AS188" s="231"/>
      <c r="AT188" s="231"/>
      <c r="AU188" s="231"/>
      <c r="AV188" s="231"/>
      <c r="AW188" s="231"/>
      <c r="AX188" s="231"/>
      <c r="AY188" s="231"/>
      <c r="AZ188" s="231"/>
      <c r="BA188" s="231"/>
      <c r="BB188" s="231"/>
      <c r="BC188" s="231"/>
      <c r="BD188" s="231"/>
      <c r="BE188" s="231"/>
      <c r="BF188" s="231"/>
      <c r="BG188" s="231"/>
      <c r="BH188" s="231"/>
      <c r="BI188" s="231"/>
      <c r="BJ188" s="231"/>
      <c r="BK188" s="231"/>
      <c r="BL188" s="231"/>
      <c r="BM188" s="231"/>
      <c r="BN188" s="231"/>
      <c r="BO188" s="231"/>
      <c r="BP188" s="231"/>
      <c r="BQ188" s="231"/>
      <c r="BR188" s="231"/>
      <c r="BS188" s="231"/>
      <c r="BT188" s="231"/>
      <c r="BU188" s="231"/>
      <c r="BV188" s="231"/>
      <c r="BW188" s="231"/>
      <c r="BX188" s="231"/>
      <c r="BY188" s="231"/>
      <c r="BZ188" s="231"/>
      <c r="CA188" s="231"/>
      <c r="CB188" s="231"/>
      <c r="CC188" s="231"/>
      <c r="CD188" s="231"/>
      <c r="CE188" s="231"/>
      <c r="CF188" s="231"/>
      <c r="CG188" s="231"/>
      <c r="CH188" s="231"/>
      <c r="CI188" s="231"/>
      <c r="CJ188" s="231"/>
      <c r="CK188" s="231"/>
      <c r="CL188" s="231"/>
      <c r="CM188" s="231"/>
      <c r="CN188" s="231"/>
      <c r="CO188" s="231"/>
      <c r="CP188" s="231"/>
      <c r="CQ188" s="231"/>
      <c r="CR188" s="231"/>
      <c r="CS188" s="231"/>
      <c r="CT188" s="231"/>
      <c r="CU188" s="231"/>
      <c r="CV188" s="231"/>
    </row>
    <row r="189" spans="1:100" s="231" customFormat="1" ht="43.5" customHeight="1">
      <c r="A189" s="311" t="s">
        <v>1776</v>
      </c>
      <c r="B189" s="369" t="s">
        <v>884</v>
      </c>
      <c r="C189" s="398" t="s">
        <v>891</v>
      </c>
      <c r="D189" s="314" t="s">
        <v>2687</v>
      </c>
      <c r="E189" s="314" t="s">
        <v>377</v>
      </c>
      <c r="F189" s="315" t="s">
        <v>2688</v>
      </c>
      <c r="G189" s="313" t="s">
        <v>2689</v>
      </c>
      <c r="H189" s="313" t="s">
        <v>2690</v>
      </c>
      <c r="I189" s="316">
        <v>31080</v>
      </c>
      <c r="J189" s="316">
        <f>-K1812/0.0833333333333333</f>
        <v>0</v>
      </c>
      <c r="K189" s="316"/>
      <c r="L189" s="317">
        <v>42613</v>
      </c>
      <c r="M189" s="317">
        <v>42613</v>
      </c>
      <c r="N189" s="317">
        <v>42977</v>
      </c>
      <c r="O189" s="338">
        <f t="shared" si="9"/>
        <v>2017</v>
      </c>
      <c r="P189" s="336">
        <f t="shared" si="10"/>
        <v>8</v>
      </c>
      <c r="Q189" s="333" t="str">
        <f t="shared" si="11"/>
        <v>201708</v>
      </c>
      <c r="R189" s="311">
        <v>0</v>
      </c>
      <c r="S189" s="319">
        <v>0</v>
      </c>
      <c r="T189" s="319">
        <v>0</v>
      </c>
      <c r="U189" s="313"/>
      <c r="V189" s="363"/>
      <c r="W189" s="360"/>
      <c r="X189" s="385"/>
      <c r="Y1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89" s="385"/>
      <c r="AA189" s="360"/>
      <c r="AB189" s="360"/>
      <c r="AC189" s="360"/>
      <c r="AD189" s="360"/>
      <c r="AE189" s="360"/>
      <c r="AF189" s="360"/>
      <c r="AG189" s="360"/>
      <c r="AH189" s="360"/>
      <c r="AI189" s="360"/>
      <c r="AJ189" s="360"/>
      <c r="AK189" s="360"/>
      <c r="AL189" s="360"/>
      <c r="AM189" s="360"/>
      <c r="AN189" s="360"/>
      <c r="AO189" s="360"/>
      <c r="AP189" s="360"/>
      <c r="AQ189" s="360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</row>
    <row r="190" spans="1:100" s="231" customFormat="1" ht="43.5" customHeight="1">
      <c r="A190" s="305" t="s">
        <v>476</v>
      </c>
      <c r="B190" s="369" t="s">
        <v>966</v>
      </c>
      <c r="C190" s="398" t="s">
        <v>891</v>
      </c>
      <c r="D190" s="306"/>
      <c r="E190" s="306" t="s">
        <v>379</v>
      </c>
      <c r="F190" s="307" t="s">
        <v>46</v>
      </c>
      <c r="G190" s="308" t="s">
        <v>3288</v>
      </c>
      <c r="H190" s="308" t="s">
        <v>3289</v>
      </c>
      <c r="I190" s="309">
        <v>32856</v>
      </c>
      <c r="J190" s="309">
        <f>-K1816/0.0833333333333333</f>
        <v>0</v>
      </c>
      <c r="K190" s="309"/>
      <c r="L190" s="310">
        <v>42837</v>
      </c>
      <c r="M190" s="310">
        <v>42614</v>
      </c>
      <c r="N190" s="310">
        <v>42977</v>
      </c>
      <c r="O190" s="337">
        <f t="shared" si="9"/>
        <v>2017</v>
      </c>
      <c r="P190" s="336">
        <f t="shared" si="10"/>
        <v>8</v>
      </c>
      <c r="Q190" s="332" t="str">
        <f t="shared" si="11"/>
        <v>201708</v>
      </c>
      <c r="R190" s="311">
        <v>0</v>
      </c>
      <c r="S190" s="312">
        <v>0</v>
      </c>
      <c r="T190" s="312">
        <v>0</v>
      </c>
      <c r="U190" s="313"/>
      <c r="V190" s="360"/>
      <c r="W190" s="360"/>
      <c r="X190" s="360"/>
      <c r="Y190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0" s="385"/>
      <c r="AA190" s="363"/>
      <c r="AB190" s="363"/>
      <c r="AC190" s="363"/>
      <c r="AD190" s="363"/>
      <c r="AE190" s="363"/>
      <c r="AF190" s="363"/>
      <c r="AG190" s="363"/>
      <c r="AH190" s="363"/>
      <c r="AI190" s="363"/>
      <c r="AJ190" s="363"/>
      <c r="AK190" s="363"/>
      <c r="AL190" s="363"/>
      <c r="AM190" s="363"/>
      <c r="AN190" s="363"/>
      <c r="AO190" s="363"/>
      <c r="AP190" s="363"/>
      <c r="AQ190" s="363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</row>
    <row r="191" spans="1:100" s="231" customFormat="1" ht="43.5" customHeight="1">
      <c r="A191" s="311" t="s">
        <v>131</v>
      </c>
      <c r="B191" s="369" t="s">
        <v>3126</v>
      </c>
      <c r="C191" s="398"/>
      <c r="D191" s="314" t="s">
        <v>3127</v>
      </c>
      <c r="E191" s="314" t="s">
        <v>400</v>
      </c>
      <c r="F191" s="315" t="s">
        <v>46</v>
      </c>
      <c r="G191" s="313" t="s">
        <v>3128</v>
      </c>
      <c r="H191" s="313" t="s">
        <v>3129</v>
      </c>
      <c r="I191" s="316">
        <v>71036</v>
      </c>
      <c r="J191" s="316">
        <f>-K1824/0.0833333333333333</f>
        <v>0</v>
      </c>
      <c r="K191" s="316"/>
      <c r="L191" s="317">
        <v>42774</v>
      </c>
      <c r="M191" s="317">
        <v>42614</v>
      </c>
      <c r="N191" s="317">
        <v>42978</v>
      </c>
      <c r="O191" s="338">
        <f t="shared" si="9"/>
        <v>2017</v>
      </c>
      <c r="P191" s="336">
        <f t="shared" si="10"/>
        <v>8</v>
      </c>
      <c r="Q191" s="333" t="str">
        <f t="shared" si="11"/>
        <v>201708</v>
      </c>
      <c r="R191" s="311" t="s">
        <v>36</v>
      </c>
      <c r="S191" s="319">
        <v>0</v>
      </c>
      <c r="T191" s="319">
        <v>0</v>
      </c>
      <c r="U191" s="313"/>
      <c r="V191" s="363"/>
      <c r="W191" s="360"/>
      <c r="X191" s="363"/>
      <c r="Y191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1" s="385"/>
      <c r="AA191" s="363"/>
      <c r="AB191" s="363"/>
      <c r="AC191" s="363"/>
      <c r="AD191" s="363"/>
      <c r="AE191" s="363"/>
      <c r="AF191" s="363"/>
      <c r="AG191" s="363"/>
      <c r="AH191" s="363"/>
      <c r="AI191" s="363"/>
      <c r="AJ191" s="363"/>
      <c r="AK191" s="363"/>
      <c r="AL191" s="363"/>
      <c r="AM191" s="363"/>
      <c r="AN191" s="363"/>
      <c r="AO191" s="363"/>
      <c r="AP191" s="363"/>
      <c r="AQ191" s="363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</row>
    <row r="192" spans="1:100" s="231" customFormat="1" ht="43.5" customHeight="1">
      <c r="A192" s="311" t="s">
        <v>131</v>
      </c>
      <c r="B192" s="369" t="s">
        <v>884</v>
      </c>
      <c r="C192" s="398" t="s">
        <v>891</v>
      </c>
      <c r="D192" s="314"/>
      <c r="E192" s="314" t="s">
        <v>378</v>
      </c>
      <c r="F192" s="315" t="s">
        <v>34</v>
      </c>
      <c r="G192" s="313" t="s">
        <v>1363</v>
      </c>
      <c r="H192" s="313" t="s">
        <v>1051</v>
      </c>
      <c r="I192" s="316">
        <v>147203.06</v>
      </c>
      <c r="J192" s="316">
        <f>-K2478/0.0833333333333333</f>
        <v>0</v>
      </c>
      <c r="K192" s="316"/>
      <c r="L192" s="317">
        <v>42648</v>
      </c>
      <c r="M192" s="317">
        <v>42614</v>
      </c>
      <c r="N192" s="318">
        <v>42978</v>
      </c>
      <c r="O192" s="336">
        <f t="shared" si="9"/>
        <v>2017</v>
      </c>
      <c r="P192" s="336">
        <f t="shared" si="10"/>
        <v>8</v>
      </c>
      <c r="Q192" s="326" t="str">
        <f t="shared" si="11"/>
        <v>201708</v>
      </c>
      <c r="R192" s="311">
        <v>0</v>
      </c>
      <c r="S192" s="319">
        <v>0</v>
      </c>
      <c r="T192" s="319">
        <v>0</v>
      </c>
      <c r="U192" s="356" t="s">
        <v>1829</v>
      </c>
      <c r="V192" s="360"/>
      <c r="W192" s="360"/>
      <c r="X192" s="360"/>
      <c r="Y1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2" s="348"/>
      <c r="AA192" s="348"/>
      <c r="AB192" s="348"/>
      <c r="AC192" s="348"/>
      <c r="AD192" s="348"/>
      <c r="AE192" s="348"/>
      <c r="AF192" s="348"/>
      <c r="AG192" s="348"/>
      <c r="AH192" s="348"/>
      <c r="AI192" s="348"/>
      <c r="AJ192" s="348"/>
      <c r="AK192" s="348"/>
      <c r="AL192" s="348"/>
      <c r="AM192" s="348"/>
      <c r="AN192" s="348"/>
      <c r="AO192" s="348"/>
      <c r="AP192" s="348"/>
      <c r="AQ192" s="348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</row>
    <row r="193" spans="1:100" s="231" customFormat="1" ht="43.5" customHeight="1">
      <c r="A193" s="311" t="s">
        <v>2048</v>
      </c>
      <c r="B193" s="369" t="s">
        <v>889</v>
      </c>
      <c r="C193" s="398" t="s">
        <v>891</v>
      </c>
      <c r="D193" s="358" t="s">
        <v>1981</v>
      </c>
      <c r="E193" s="320" t="s">
        <v>381</v>
      </c>
      <c r="F193" s="315" t="s">
        <v>778</v>
      </c>
      <c r="G193" s="313" t="s">
        <v>415</v>
      </c>
      <c r="H193" s="313" t="s">
        <v>85</v>
      </c>
      <c r="I193" s="316">
        <v>700000</v>
      </c>
      <c r="J193" s="316">
        <f>-K2405/0.0833333333333333</f>
        <v>0</v>
      </c>
      <c r="K193" s="316"/>
      <c r="L193" s="317">
        <v>42599</v>
      </c>
      <c r="M193" s="317">
        <v>42614</v>
      </c>
      <c r="N193" s="318">
        <v>42978</v>
      </c>
      <c r="O193" s="336">
        <f t="shared" si="9"/>
        <v>2017</v>
      </c>
      <c r="P193" s="336">
        <f t="shared" si="10"/>
        <v>8</v>
      </c>
      <c r="Q193" s="326" t="str">
        <f t="shared" si="11"/>
        <v>201708</v>
      </c>
      <c r="R193" s="354">
        <v>0</v>
      </c>
      <c r="S193" s="319">
        <v>0</v>
      </c>
      <c r="T193" s="319">
        <v>0</v>
      </c>
      <c r="U193" s="313"/>
      <c r="V193" s="363"/>
      <c r="W193" s="360"/>
      <c r="X193" s="363"/>
      <c r="Y1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3" s="421"/>
      <c r="AA193" s="348"/>
      <c r="AB193" s="348"/>
      <c r="AC193" s="348"/>
      <c r="AD193" s="348"/>
      <c r="AE193" s="348"/>
      <c r="AF193" s="348"/>
      <c r="AG193" s="348"/>
      <c r="AH193" s="348"/>
      <c r="AI193" s="348"/>
      <c r="AJ193" s="348"/>
      <c r="AK193" s="348"/>
      <c r="AL193" s="348"/>
      <c r="AM193" s="348"/>
      <c r="AN193" s="348"/>
      <c r="AO193" s="348"/>
      <c r="AP193" s="348"/>
      <c r="AQ193" s="348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</row>
    <row r="194" spans="1:100" s="47" customFormat="1" ht="43.5" customHeight="1">
      <c r="A194" s="311" t="s">
        <v>2048</v>
      </c>
      <c r="B194" s="369" t="s">
        <v>889</v>
      </c>
      <c r="C194" s="398" t="s">
        <v>891</v>
      </c>
      <c r="D194" s="314" t="s">
        <v>2629</v>
      </c>
      <c r="E194" s="314" t="s">
        <v>381</v>
      </c>
      <c r="F194" s="315" t="s">
        <v>34</v>
      </c>
      <c r="G194" s="313" t="s">
        <v>552</v>
      </c>
      <c r="H194" s="313" t="s">
        <v>2198</v>
      </c>
      <c r="I194" s="316">
        <v>600000</v>
      </c>
      <c r="J194" s="316">
        <f>-K2417/0.0833333333333333</f>
        <v>0</v>
      </c>
      <c r="K194" s="316"/>
      <c r="L194" s="317">
        <v>42592</v>
      </c>
      <c r="M194" s="317">
        <v>42614</v>
      </c>
      <c r="N194" s="318">
        <v>42978</v>
      </c>
      <c r="O194" s="336">
        <f t="shared" si="9"/>
        <v>2017</v>
      </c>
      <c r="P194" s="336">
        <f t="shared" si="10"/>
        <v>8</v>
      </c>
      <c r="Q194" s="326" t="str">
        <f t="shared" si="11"/>
        <v>201708</v>
      </c>
      <c r="R194" s="311" t="s">
        <v>266</v>
      </c>
      <c r="S194" s="319">
        <v>0</v>
      </c>
      <c r="T194" s="319">
        <v>0</v>
      </c>
      <c r="U194" s="313"/>
      <c r="V194" s="363"/>
      <c r="W194" s="360"/>
      <c r="X194" s="363"/>
      <c r="Y1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4" s="348"/>
      <c r="AA194" s="349"/>
      <c r="AB194" s="349"/>
      <c r="AC194" s="349"/>
      <c r="AD194" s="349"/>
      <c r="AE194" s="349"/>
      <c r="AF194" s="349"/>
      <c r="AG194" s="349"/>
      <c r="AH194" s="349"/>
      <c r="AI194" s="349"/>
      <c r="AJ194" s="349"/>
      <c r="AK194" s="349"/>
      <c r="AL194" s="349"/>
      <c r="AM194" s="349"/>
      <c r="AN194" s="349"/>
      <c r="AO194" s="349"/>
      <c r="AP194" s="349"/>
      <c r="AQ194" s="349"/>
      <c r="AR194" s="231"/>
      <c r="AS194" s="231"/>
      <c r="AT194" s="231"/>
      <c r="AU194" s="231"/>
      <c r="AV194" s="231"/>
      <c r="AW194" s="231"/>
      <c r="AX194" s="231"/>
      <c r="AY194" s="231"/>
      <c r="AZ194" s="231"/>
      <c r="BA194" s="231"/>
      <c r="BB194" s="231"/>
      <c r="BC194" s="231"/>
      <c r="BD194" s="231"/>
      <c r="BE194" s="231"/>
      <c r="BF194" s="231"/>
      <c r="BG194" s="231"/>
      <c r="BH194" s="231"/>
      <c r="BI194" s="231"/>
      <c r="BJ194" s="231"/>
      <c r="BK194" s="231"/>
      <c r="BL194" s="231"/>
      <c r="BM194" s="231"/>
      <c r="BN194" s="231"/>
      <c r="BO194" s="231"/>
      <c r="BP194" s="231"/>
      <c r="BQ194" s="231"/>
      <c r="BR194" s="231"/>
      <c r="BS194" s="231"/>
      <c r="BT194" s="231"/>
      <c r="BU194" s="231"/>
      <c r="BV194" s="231"/>
      <c r="BW194" s="231"/>
      <c r="BX194" s="231"/>
      <c r="BY194" s="231"/>
      <c r="BZ194" s="231"/>
      <c r="CA194" s="231"/>
      <c r="CB194" s="231"/>
      <c r="CC194" s="231"/>
      <c r="CD194" s="231"/>
      <c r="CE194" s="231"/>
      <c r="CF194" s="231"/>
      <c r="CG194" s="231"/>
      <c r="CH194" s="231"/>
      <c r="CI194" s="231"/>
      <c r="CJ194" s="231"/>
      <c r="CK194" s="231"/>
      <c r="CL194" s="231"/>
      <c r="CM194" s="231"/>
      <c r="CN194" s="231"/>
      <c r="CO194" s="231"/>
      <c r="CP194" s="231"/>
      <c r="CQ194" s="231"/>
      <c r="CR194" s="231"/>
      <c r="CS194" s="231"/>
      <c r="CT194" s="231"/>
      <c r="CU194" s="231"/>
      <c r="CV194" s="231"/>
    </row>
    <row r="195" spans="1:43" s="231" customFormat="1" ht="43.5" customHeight="1">
      <c r="A195" s="305" t="s">
        <v>1776</v>
      </c>
      <c r="B195" s="369" t="s">
        <v>884</v>
      </c>
      <c r="C195" s="398" t="s">
        <v>891</v>
      </c>
      <c r="D195" s="306" t="s">
        <v>2453</v>
      </c>
      <c r="E195" s="306" t="s">
        <v>378</v>
      </c>
      <c r="F195" s="307" t="s">
        <v>1390</v>
      </c>
      <c r="G195" s="308" t="s">
        <v>1391</v>
      </c>
      <c r="H195" s="308" t="s">
        <v>1392</v>
      </c>
      <c r="I195" s="309">
        <v>294722</v>
      </c>
      <c r="J195" s="309">
        <f>-K1819/0.0833333333333333</f>
        <v>0</v>
      </c>
      <c r="K195" s="309"/>
      <c r="L195" s="310">
        <v>42550</v>
      </c>
      <c r="M195" s="310">
        <v>42614</v>
      </c>
      <c r="N195" s="310">
        <v>42978</v>
      </c>
      <c r="O195" s="337">
        <f t="shared" si="9"/>
        <v>2017</v>
      </c>
      <c r="P195" s="336">
        <f t="shared" si="10"/>
        <v>8</v>
      </c>
      <c r="Q195" s="332" t="str">
        <f t="shared" si="11"/>
        <v>201708</v>
      </c>
      <c r="R195" s="311" t="s">
        <v>44</v>
      </c>
      <c r="S195" s="312">
        <v>0</v>
      </c>
      <c r="T195" s="312">
        <v>0</v>
      </c>
      <c r="U195" s="262"/>
      <c r="V195" s="363"/>
      <c r="W195" s="360"/>
      <c r="X195" s="363"/>
      <c r="Y1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5" s="421"/>
      <c r="AA195" s="349"/>
      <c r="AB195" s="349"/>
      <c r="AC195" s="349"/>
      <c r="AD195" s="349"/>
      <c r="AE195" s="349"/>
      <c r="AF195" s="349"/>
      <c r="AG195" s="349"/>
      <c r="AH195" s="349"/>
      <c r="AI195" s="349"/>
      <c r="AJ195" s="349"/>
      <c r="AK195" s="349"/>
      <c r="AL195" s="349"/>
      <c r="AM195" s="349"/>
      <c r="AN195" s="349"/>
      <c r="AO195" s="349"/>
      <c r="AP195" s="349"/>
      <c r="AQ195" s="349"/>
    </row>
    <row r="196" spans="1:43" s="231" customFormat="1" ht="43.5" customHeight="1">
      <c r="A196" s="250" t="s">
        <v>120</v>
      </c>
      <c r="B196" s="354" t="s">
        <v>889</v>
      </c>
      <c r="C196" s="354" t="s">
        <v>891</v>
      </c>
      <c r="D196" s="306" t="s">
        <v>3327</v>
      </c>
      <c r="E196" s="306" t="s">
        <v>384</v>
      </c>
      <c r="F196" s="307" t="s">
        <v>3328</v>
      </c>
      <c r="G196" s="308" t="s">
        <v>3329</v>
      </c>
      <c r="H196" s="308" t="s">
        <v>3330</v>
      </c>
      <c r="I196" s="309">
        <v>334661</v>
      </c>
      <c r="J196" s="309">
        <f>-K1828/0.0833333333333333</f>
        <v>0</v>
      </c>
      <c r="K196" s="309"/>
      <c r="L196" s="310">
        <v>42872</v>
      </c>
      <c r="M196" s="310">
        <v>42917</v>
      </c>
      <c r="N196" s="310">
        <v>42978</v>
      </c>
      <c r="O196" s="337">
        <f aca="true" t="shared" si="12" ref="O196:O259">YEAR(N196)</f>
        <v>2017</v>
      </c>
      <c r="P196" s="336">
        <f aca="true" t="shared" si="13" ref="P196:P259">MONTH(N196)</f>
        <v>8</v>
      </c>
      <c r="Q196" s="332" t="str">
        <f t="shared" si="11"/>
        <v>201708</v>
      </c>
      <c r="R196" s="311">
        <v>0</v>
      </c>
      <c r="S196" s="312">
        <v>0</v>
      </c>
      <c r="T196" s="312">
        <v>0.07</v>
      </c>
      <c r="U196" s="313"/>
      <c r="V196" s="363"/>
      <c r="W196" s="363"/>
      <c r="X196" s="363"/>
      <c r="Y1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6" s="385"/>
      <c r="AA196" s="360"/>
      <c r="AB196" s="360"/>
      <c r="AC196" s="360"/>
      <c r="AD196" s="360"/>
      <c r="AE196" s="360"/>
      <c r="AF196" s="360"/>
      <c r="AG196" s="360"/>
      <c r="AH196" s="360"/>
      <c r="AI196" s="360"/>
      <c r="AJ196" s="360"/>
      <c r="AK196" s="360"/>
      <c r="AL196" s="360"/>
      <c r="AM196" s="360"/>
      <c r="AN196" s="360"/>
      <c r="AO196" s="360"/>
      <c r="AP196" s="360"/>
      <c r="AQ196" s="360"/>
    </row>
    <row r="197" spans="1:100" s="47" customFormat="1" ht="43.5" customHeight="1">
      <c r="A197" s="305" t="s">
        <v>120</v>
      </c>
      <c r="B197" s="354" t="s">
        <v>889</v>
      </c>
      <c r="C197" s="354" t="s">
        <v>891</v>
      </c>
      <c r="D197" s="365" t="s">
        <v>3073</v>
      </c>
      <c r="E197" s="306" t="s">
        <v>397</v>
      </c>
      <c r="F197" s="307" t="s">
        <v>46</v>
      </c>
      <c r="G197" s="308" t="s">
        <v>797</v>
      </c>
      <c r="H197" s="308" t="s">
        <v>798</v>
      </c>
      <c r="I197" s="309">
        <v>3486</v>
      </c>
      <c r="J197" s="309">
        <f>-K1746/0.0833333333333333</f>
        <v>0</v>
      </c>
      <c r="K197" s="309"/>
      <c r="L197" s="310" t="s">
        <v>326</v>
      </c>
      <c r="M197" s="310">
        <v>42614</v>
      </c>
      <c r="N197" s="310">
        <v>42978</v>
      </c>
      <c r="O197" s="331">
        <f t="shared" si="12"/>
        <v>2017</v>
      </c>
      <c r="P197" s="323">
        <f t="shared" si="13"/>
        <v>8</v>
      </c>
      <c r="Q197" s="332" t="str">
        <f t="shared" si="11"/>
        <v>201708</v>
      </c>
      <c r="R197" s="311">
        <v>0</v>
      </c>
      <c r="S197" s="312">
        <v>0</v>
      </c>
      <c r="T197" s="312">
        <v>0</v>
      </c>
      <c r="U197" s="355"/>
      <c r="V197" s="343"/>
      <c r="W197" s="345"/>
      <c r="X197" s="343"/>
      <c r="Y1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7" s="421"/>
      <c r="AA197" s="349"/>
      <c r="AB197" s="349"/>
      <c r="AC197" s="349"/>
      <c r="AD197" s="349"/>
      <c r="AE197" s="349"/>
      <c r="AF197" s="349"/>
      <c r="AG197" s="349"/>
      <c r="AH197" s="349"/>
      <c r="AI197" s="349"/>
      <c r="AJ197" s="349"/>
      <c r="AK197" s="349"/>
      <c r="AL197" s="349"/>
      <c r="AM197" s="349"/>
      <c r="AN197" s="349"/>
      <c r="AO197" s="349"/>
      <c r="AP197" s="349"/>
      <c r="AQ197" s="349"/>
      <c r="AR197" s="231"/>
      <c r="AS197" s="231"/>
      <c r="AT197" s="231"/>
      <c r="AU197" s="231"/>
      <c r="AV197" s="231"/>
      <c r="AW197" s="231"/>
      <c r="AX197" s="231"/>
      <c r="AY197" s="231"/>
      <c r="AZ197" s="231"/>
      <c r="BA197" s="231"/>
      <c r="BB197" s="231"/>
      <c r="BC197" s="231"/>
      <c r="BD197" s="231"/>
      <c r="BE197" s="231"/>
      <c r="BF197" s="231"/>
      <c r="BG197" s="231"/>
      <c r="BH197" s="231"/>
      <c r="BI197" s="231"/>
      <c r="BJ197" s="231"/>
      <c r="BK197" s="231"/>
      <c r="BL197" s="231"/>
      <c r="BM197" s="231"/>
      <c r="BN197" s="231"/>
      <c r="BO197" s="231"/>
      <c r="BP197" s="231"/>
      <c r="BQ197" s="231"/>
      <c r="BR197" s="231"/>
      <c r="BS197" s="231"/>
      <c r="BT197" s="231"/>
      <c r="BU197" s="231"/>
      <c r="BV197" s="231"/>
      <c r="BW197" s="231"/>
      <c r="BX197" s="231"/>
      <c r="BY197" s="231"/>
      <c r="BZ197" s="231"/>
      <c r="CA197" s="231"/>
      <c r="CB197" s="231"/>
      <c r="CC197" s="231"/>
      <c r="CD197" s="231"/>
      <c r="CE197" s="231"/>
      <c r="CF197" s="231"/>
      <c r="CG197" s="231"/>
      <c r="CH197" s="231"/>
      <c r="CI197" s="231"/>
      <c r="CJ197" s="231"/>
      <c r="CK197" s="231"/>
      <c r="CL197" s="231"/>
      <c r="CM197" s="231"/>
      <c r="CN197" s="231"/>
      <c r="CO197" s="231"/>
      <c r="CP197" s="231"/>
      <c r="CQ197" s="231"/>
      <c r="CR197" s="231"/>
      <c r="CS197" s="231"/>
      <c r="CT197" s="231"/>
      <c r="CU197" s="231"/>
      <c r="CV197" s="231"/>
    </row>
    <row r="198" spans="1:100" s="231" customFormat="1" ht="43.5" customHeight="1">
      <c r="A198" s="354" t="s">
        <v>476</v>
      </c>
      <c r="B198" s="369" t="s">
        <v>966</v>
      </c>
      <c r="C198" s="354" t="s">
        <v>891</v>
      </c>
      <c r="D198" s="358" t="s">
        <v>2826</v>
      </c>
      <c r="E198" s="244" t="s">
        <v>379</v>
      </c>
      <c r="F198" s="245" t="s">
        <v>46</v>
      </c>
      <c r="G198" s="246" t="s">
        <v>768</v>
      </c>
      <c r="H198" s="246" t="s">
        <v>769</v>
      </c>
      <c r="I198" s="285">
        <v>24165</v>
      </c>
      <c r="J198" s="285">
        <f>-K1719/0.0833333333333333</f>
        <v>0</v>
      </c>
      <c r="K198" s="285"/>
      <c r="L198" s="280" t="s">
        <v>326</v>
      </c>
      <c r="M198" s="280">
        <v>42614</v>
      </c>
      <c r="N198" s="280">
        <v>42978</v>
      </c>
      <c r="O198" s="329">
        <f t="shared" si="12"/>
        <v>2017</v>
      </c>
      <c r="P198" s="323">
        <f t="shared" si="13"/>
        <v>8</v>
      </c>
      <c r="Q198" s="330" t="str">
        <f t="shared" si="11"/>
        <v>201708</v>
      </c>
      <c r="R198" s="235">
        <v>0</v>
      </c>
      <c r="S198" s="267">
        <v>0</v>
      </c>
      <c r="T198" s="267">
        <v>0</v>
      </c>
      <c r="U198" s="355"/>
      <c r="V198" s="343"/>
      <c r="W198" s="345"/>
      <c r="X198" s="344"/>
      <c r="Y1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8" s="421"/>
      <c r="AA198" s="348"/>
      <c r="AB198" s="348"/>
      <c r="AC198" s="348"/>
      <c r="AD198" s="348"/>
      <c r="AE198" s="348"/>
      <c r="AF198" s="348"/>
      <c r="AG198" s="348"/>
      <c r="AH198" s="348"/>
      <c r="AI198" s="348"/>
      <c r="AJ198" s="348"/>
      <c r="AK198" s="348"/>
      <c r="AL198" s="348"/>
      <c r="AM198" s="348"/>
      <c r="AN198" s="348"/>
      <c r="AO198" s="348"/>
      <c r="AP198" s="348"/>
      <c r="AQ198" s="348"/>
      <c r="AR198" s="239"/>
      <c r="AS198" s="239"/>
      <c r="AT198" s="239"/>
      <c r="AU198" s="239"/>
      <c r="AV198" s="239"/>
      <c r="AW198" s="239"/>
      <c r="AX198" s="239"/>
      <c r="AY198" s="239"/>
      <c r="AZ198" s="239"/>
      <c r="BA198" s="239"/>
      <c r="BB198" s="239"/>
      <c r="BC198" s="239"/>
      <c r="BD198" s="239"/>
      <c r="BE198" s="239"/>
      <c r="BF198" s="239"/>
      <c r="BG198" s="239"/>
      <c r="BH198" s="239"/>
      <c r="BI198" s="239"/>
      <c r="BJ198" s="239"/>
      <c r="BK198" s="239"/>
      <c r="BL198" s="239"/>
      <c r="BM198" s="239"/>
      <c r="BN198" s="239"/>
      <c r="BO198" s="239"/>
      <c r="BP198" s="239"/>
      <c r="BQ198" s="239"/>
      <c r="BR198" s="239"/>
      <c r="BS198" s="239"/>
      <c r="BT198" s="239"/>
      <c r="BU198" s="239"/>
      <c r="BV198" s="239"/>
      <c r="BW198" s="239"/>
      <c r="BX198" s="239"/>
      <c r="BY198" s="239"/>
      <c r="BZ198" s="239"/>
      <c r="CA198" s="239"/>
      <c r="CB198" s="239"/>
      <c r="CC198" s="239"/>
      <c r="CD198" s="239"/>
      <c r="CE198" s="239"/>
      <c r="CF198" s="239"/>
      <c r="CG198" s="239"/>
      <c r="CH198" s="239"/>
      <c r="CI198" s="239"/>
      <c r="CJ198" s="239"/>
      <c r="CK198" s="239"/>
      <c r="CL198" s="239"/>
      <c r="CM198" s="239"/>
      <c r="CN198" s="239"/>
      <c r="CO198" s="239"/>
      <c r="CP198" s="239"/>
      <c r="CQ198" s="239"/>
      <c r="CR198" s="239"/>
      <c r="CS198" s="239"/>
      <c r="CT198" s="239"/>
      <c r="CU198" s="239"/>
      <c r="CV198" s="239"/>
    </row>
    <row r="199" spans="1:43" s="231" customFormat="1" ht="43.5" customHeight="1">
      <c r="A199" s="311" t="s">
        <v>476</v>
      </c>
      <c r="B199" s="369" t="s">
        <v>966</v>
      </c>
      <c r="C199" s="398" t="s">
        <v>891</v>
      </c>
      <c r="D199" s="314"/>
      <c r="E199" s="314" t="s">
        <v>379</v>
      </c>
      <c r="F199" s="307" t="s">
        <v>46</v>
      </c>
      <c r="G199" s="313" t="s">
        <v>2748</v>
      </c>
      <c r="H199" s="313" t="s">
        <v>2749</v>
      </c>
      <c r="I199" s="316">
        <v>181165.71</v>
      </c>
      <c r="J199" s="316">
        <f>-K1826/0.0833333333333333</f>
        <v>0</v>
      </c>
      <c r="K199" s="316"/>
      <c r="L199" s="317">
        <v>42662</v>
      </c>
      <c r="M199" s="317">
        <v>42614</v>
      </c>
      <c r="N199" s="318">
        <v>42978</v>
      </c>
      <c r="O199" s="336">
        <f t="shared" si="12"/>
        <v>2017</v>
      </c>
      <c r="P199" s="336">
        <f t="shared" si="13"/>
        <v>8</v>
      </c>
      <c r="Q199" s="326" t="str">
        <f t="shared" si="11"/>
        <v>201708</v>
      </c>
      <c r="R199" s="311" t="s">
        <v>90</v>
      </c>
      <c r="S199" s="319">
        <v>0</v>
      </c>
      <c r="T199" s="319">
        <v>0</v>
      </c>
      <c r="U199" s="313"/>
      <c r="V199" s="363"/>
      <c r="W199" s="360"/>
      <c r="X199" s="363"/>
      <c r="Y19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99" s="385"/>
      <c r="AA199" s="363"/>
      <c r="AB199" s="363"/>
      <c r="AC199" s="363"/>
      <c r="AD199" s="363"/>
      <c r="AE199" s="363"/>
      <c r="AF199" s="363"/>
      <c r="AG199" s="363"/>
      <c r="AH199" s="363"/>
      <c r="AI199" s="363"/>
      <c r="AJ199" s="363"/>
      <c r="AK199" s="363"/>
      <c r="AL199" s="363"/>
      <c r="AM199" s="363"/>
      <c r="AN199" s="363"/>
      <c r="AO199" s="363"/>
      <c r="AP199" s="363"/>
      <c r="AQ199" s="363"/>
    </row>
    <row r="200" spans="1:43" s="231" customFormat="1" ht="43.5" customHeight="1">
      <c r="A200" s="311" t="s">
        <v>476</v>
      </c>
      <c r="B200" s="369" t="s">
        <v>966</v>
      </c>
      <c r="C200" s="398" t="s">
        <v>891</v>
      </c>
      <c r="D200" s="314" t="s">
        <v>2727</v>
      </c>
      <c r="E200" s="314" t="s">
        <v>379</v>
      </c>
      <c r="F200" s="307" t="s">
        <v>34</v>
      </c>
      <c r="G200" s="313" t="s">
        <v>2729</v>
      </c>
      <c r="H200" s="313" t="s">
        <v>2728</v>
      </c>
      <c r="I200" s="316">
        <v>18000</v>
      </c>
      <c r="J200" s="316">
        <f>-K1820/0.0833333333333333</f>
        <v>0</v>
      </c>
      <c r="K200" s="316"/>
      <c r="L200" s="317" t="s">
        <v>326</v>
      </c>
      <c r="M200" s="317">
        <v>42614</v>
      </c>
      <c r="N200" s="318">
        <v>42978</v>
      </c>
      <c r="O200" s="336">
        <f t="shared" si="12"/>
        <v>2017</v>
      </c>
      <c r="P200" s="336">
        <f t="shared" si="13"/>
        <v>8</v>
      </c>
      <c r="Q200" s="326" t="str">
        <f t="shared" si="11"/>
        <v>201708</v>
      </c>
      <c r="R200" s="311" t="s">
        <v>90</v>
      </c>
      <c r="S200" s="319">
        <v>0</v>
      </c>
      <c r="T200" s="319">
        <v>0</v>
      </c>
      <c r="U200" s="313"/>
      <c r="V200" s="363"/>
      <c r="W200" s="360"/>
      <c r="X200" s="363"/>
      <c r="Y2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0" s="385"/>
      <c r="AA200" s="363"/>
      <c r="AB200" s="363"/>
      <c r="AC200" s="363"/>
      <c r="AD200" s="363"/>
      <c r="AE200" s="363"/>
      <c r="AF200" s="363"/>
      <c r="AG200" s="363"/>
      <c r="AH200" s="363"/>
      <c r="AI200" s="363"/>
      <c r="AJ200" s="363"/>
      <c r="AK200" s="363"/>
      <c r="AL200" s="363"/>
      <c r="AM200" s="363"/>
      <c r="AN200" s="363"/>
      <c r="AO200" s="363"/>
      <c r="AP200" s="363"/>
      <c r="AQ200" s="363"/>
    </row>
    <row r="201" spans="1:43" s="231" customFormat="1" ht="43.5" customHeight="1">
      <c r="A201" s="311" t="s">
        <v>272</v>
      </c>
      <c r="B201" s="369" t="s">
        <v>889</v>
      </c>
      <c r="C201" s="398" t="s">
        <v>891</v>
      </c>
      <c r="D201" s="306"/>
      <c r="E201" s="306" t="s">
        <v>375</v>
      </c>
      <c r="F201" s="307" t="s">
        <v>781</v>
      </c>
      <c r="G201" s="308" t="s">
        <v>782</v>
      </c>
      <c r="H201" s="308" t="s">
        <v>1046</v>
      </c>
      <c r="I201" s="309">
        <v>9000000</v>
      </c>
      <c r="J201" s="309">
        <f aca="true" t="shared" si="14" ref="J201:J206">-K2324/0.0833333333333333</f>
        <v>0</v>
      </c>
      <c r="K201" s="309"/>
      <c r="L201" s="310">
        <v>42578</v>
      </c>
      <c r="M201" s="310">
        <v>42614</v>
      </c>
      <c r="N201" s="310">
        <v>42978</v>
      </c>
      <c r="O201" s="337">
        <f t="shared" si="12"/>
        <v>2017</v>
      </c>
      <c r="P201" s="336">
        <f t="shared" si="13"/>
        <v>8</v>
      </c>
      <c r="Q201" s="332" t="str">
        <f t="shared" si="11"/>
        <v>201708</v>
      </c>
      <c r="R201" s="354">
        <v>0</v>
      </c>
      <c r="S201" s="312">
        <v>0.1</v>
      </c>
      <c r="T201" s="312">
        <v>0.03</v>
      </c>
      <c r="U201" s="308"/>
      <c r="V201" s="363" t="s">
        <v>882</v>
      </c>
      <c r="W201" s="360"/>
      <c r="X201" s="363"/>
      <c r="Y2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1" s="421"/>
      <c r="AA201" s="349"/>
      <c r="AB201" s="349"/>
      <c r="AC201" s="349"/>
      <c r="AD201" s="349"/>
      <c r="AE201" s="349"/>
      <c r="AF201" s="349"/>
      <c r="AG201" s="349"/>
      <c r="AH201" s="349"/>
      <c r="AI201" s="349"/>
      <c r="AJ201" s="349"/>
      <c r="AK201" s="349"/>
      <c r="AL201" s="349"/>
      <c r="AM201" s="349"/>
      <c r="AN201" s="349"/>
      <c r="AO201" s="349"/>
      <c r="AP201" s="349"/>
      <c r="AQ201" s="349"/>
    </row>
    <row r="202" spans="1:430" s="393" customFormat="1" ht="43.5" customHeight="1">
      <c r="A202" s="311" t="s">
        <v>272</v>
      </c>
      <c r="B202" s="369" t="s">
        <v>889</v>
      </c>
      <c r="C202" s="398" t="s">
        <v>891</v>
      </c>
      <c r="D202" s="306"/>
      <c r="E202" s="306" t="s">
        <v>375</v>
      </c>
      <c r="F202" s="307" t="s">
        <v>781</v>
      </c>
      <c r="G202" s="308" t="s">
        <v>782</v>
      </c>
      <c r="H202" s="308" t="s">
        <v>928</v>
      </c>
      <c r="I202" s="309">
        <v>1000000</v>
      </c>
      <c r="J202" s="309">
        <f t="shared" si="14"/>
        <v>0</v>
      </c>
      <c r="K202" s="309"/>
      <c r="L202" s="310">
        <v>42578</v>
      </c>
      <c r="M202" s="310">
        <v>42614</v>
      </c>
      <c r="N202" s="310">
        <v>42978</v>
      </c>
      <c r="O202" s="337">
        <f t="shared" si="12"/>
        <v>2017</v>
      </c>
      <c r="P202" s="336">
        <f t="shared" si="13"/>
        <v>8</v>
      </c>
      <c r="Q202" s="332" t="str">
        <f t="shared" si="11"/>
        <v>201708</v>
      </c>
      <c r="R202" s="354">
        <v>0</v>
      </c>
      <c r="S202" s="312">
        <v>0.1</v>
      </c>
      <c r="T202" s="312">
        <v>0.03</v>
      </c>
      <c r="U202" s="308"/>
      <c r="V202" s="363" t="s">
        <v>882</v>
      </c>
      <c r="W202" s="360"/>
      <c r="X202" s="363"/>
      <c r="Y2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2" s="421"/>
      <c r="AA202" s="349"/>
      <c r="AB202" s="349"/>
      <c r="AC202" s="349"/>
      <c r="AD202" s="349"/>
      <c r="AE202" s="349"/>
      <c r="AF202" s="349"/>
      <c r="AG202" s="349"/>
      <c r="AH202" s="349"/>
      <c r="AI202" s="349"/>
      <c r="AJ202" s="349"/>
      <c r="AK202" s="349"/>
      <c r="AL202" s="349"/>
      <c r="AM202" s="349"/>
      <c r="AN202" s="349"/>
      <c r="AO202" s="349"/>
      <c r="AP202" s="349"/>
      <c r="AQ202" s="349"/>
      <c r="AR202" s="231"/>
      <c r="AS202" s="231"/>
      <c r="AT202" s="231"/>
      <c r="AU202" s="231"/>
      <c r="AV202" s="231"/>
      <c r="AW202" s="231"/>
      <c r="AX202" s="231"/>
      <c r="AY202" s="231"/>
      <c r="AZ202" s="231"/>
      <c r="BA202" s="231"/>
      <c r="BB202" s="231"/>
      <c r="BC202" s="231"/>
      <c r="BD202" s="231"/>
      <c r="BE202" s="231"/>
      <c r="BF202" s="231"/>
      <c r="BG202" s="231"/>
      <c r="BH202" s="231"/>
      <c r="BI202" s="231"/>
      <c r="BJ202" s="231"/>
      <c r="BK202" s="231"/>
      <c r="BL202" s="231"/>
      <c r="BM202" s="231"/>
      <c r="BN202" s="231"/>
      <c r="BO202" s="231"/>
      <c r="BP202" s="231"/>
      <c r="BQ202" s="231"/>
      <c r="BR202" s="231"/>
      <c r="BS202" s="231"/>
      <c r="BT202" s="231"/>
      <c r="BU202" s="231"/>
      <c r="BV202" s="231"/>
      <c r="BW202" s="231"/>
      <c r="BX202" s="231"/>
      <c r="BY202" s="231"/>
      <c r="BZ202" s="231"/>
      <c r="CA202" s="231"/>
      <c r="CB202" s="231"/>
      <c r="CC202" s="231"/>
      <c r="CD202" s="231"/>
      <c r="CE202" s="231"/>
      <c r="CF202" s="231"/>
      <c r="CG202" s="231"/>
      <c r="CH202" s="231"/>
      <c r="CI202" s="231"/>
      <c r="CJ202" s="231"/>
      <c r="CK202" s="231"/>
      <c r="CL202" s="231"/>
      <c r="CM202" s="231"/>
      <c r="CN202" s="231"/>
      <c r="CO202" s="231"/>
      <c r="CP202" s="231"/>
      <c r="CQ202" s="231"/>
      <c r="CR202" s="231"/>
      <c r="CS202" s="231"/>
      <c r="CT202" s="231"/>
      <c r="CU202" s="231"/>
      <c r="CV202" s="231"/>
      <c r="CW202" s="231"/>
      <c r="CX202" s="231"/>
      <c r="CY202" s="231"/>
      <c r="CZ202" s="231"/>
      <c r="DA202" s="231"/>
      <c r="DB202" s="231"/>
      <c r="DC202" s="231"/>
      <c r="DD202" s="231"/>
      <c r="DE202" s="231"/>
      <c r="DF202" s="231"/>
      <c r="DG202" s="231"/>
      <c r="DH202" s="231"/>
      <c r="DI202" s="231"/>
      <c r="DJ202" s="231"/>
      <c r="DK202" s="231"/>
      <c r="DL202" s="231"/>
      <c r="DM202" s="231"/>
      <c r="DN202" s="231"/>
      <c r="DO202" s="231"/>
      <c r="DP202" s="231"/>
      <c r="DQ202" s="231"/>
      <c r="DR202" s="231"/>
      <c r="DS202" s="231"/>
      <c r="DT202" s="231"/>
      <c r="DU202" s="231"/>
      <c r="DV202" s="231"/>
      <c r="DW202" s="231"/>
      <c r="DX202" s="231"/>
      <c r="DY202" s="231"/>
      <c r="DZ202" s="231"/>
      <c r="EA202" s="231"/>
      <c r="EB202" s="231"/>
      <c r="EC202" s="231"/>
      <c r="ED202" s="231"/>
      <c r="EE202" s="231"/>
      <c r="EF202" s="231"/>
      <c r="EG202" s="231"/>
      <c r="EH202" s="231"/>
      <c r="EI202" s="231"/>
      <c r="EJ202" s="231"/>
      <c r="EK202" s="231"/>
      <c r="EL202" s="231"/>
      <c r="EM202" s="231"/>
      <c r="EN202" s="231"/>
      <c r="EO202" s="231"/>
      <c r="EP202" s="231"/>
      <c r="EQ202" s="231"/>
      <c r="ER202" s="231"/>
      <c r="ES202" s="231"/>
      <c r="ET202" s="231"/>
      <c r="EU202" s="231"/>
      <c r="EV202" s="231"/>
      <c r="EW202" s="231"/>
      <c r="EX202" s="231"/>
      <c r="EY202" s="231"/>
      <c r="EZ202" s="231"/>
      <c r="FA202" s="231"/>
      <c r="FB202" s="231"/>
      <c r="FC202" s="231"/>
      <c r="FD202" s="231"/>
      <c r="FE202" s="231"/>
      <c r="FF202" s="231"/>
      <c r="FG202" s="231"/>
      <c r="FH202" s="231"/>
      <c r="FI202" s="231"/>
      <c r="FJ202" s="231"/>
      <c r="FK202" s="231"/>
      <c r="FL202" s="231"/>
      <c r="FM202" s="231"/>
      <c r="FN202" s="231"/>
      <c r="FO202" s="231"/>
      <c r="FP202" s="231"/>
      <c r="FQ202" s="231"/>
      <c r="FR202" s="231"/>
      <c r="FS202" s="231"/>
      <c r="FT202" s="231"/>
      <c r="FU202" s="231"/>
      <c r="FV202" s="231"/>
      <c r="FW202" s="231"/>
      <c r="FX202" s="231"/>
      <c r="FY202" s="231"/>
      <c r="FZ202" s="231"/>
      <c r="GA202" s="231"/>
      <c r="GB202" s="231"/>
      <c r="GC202" s="231"/>
      <c r="GD202" s="231"/>
      <c r="GE202" s="231"/>
      <c r="GF202" s="231"/>
      <c r="GG202" s="231"/>
      <c r="GH202" s="231"/>
      <c r="GI202" s="231"/>
      <c r="GJ202" s="231"/>
      <c r="GK202" s="231"/>
      <c r="GL202" s="231"/>
      <c r="GM202" s="231"/>
      <c r="GN202" s="231"/>
      <c r="GO202" s="231"/>
      <c r="GP202" s="231"/>
      <c r="GQ202" s="231"/>
      <c r="GR202" s="231"/>
      <c r="GS202" s="231"/>
      <c r="GT202" s="231"/>
      <c r="GU202" s="231"/>
      <c r="GV202" s="231"/>
      <c r="GW202" s="231"/>
      <c r="GX202" s="231"/>
      <c r="GY202" s="231"/>
      <c r="GZ202" s="231"/>
      <c r="HA202" s="231"/>
      <c r="HB202" s="231"/>
      <c r="HC202" s="231"/>
      <c r="HD202" s="231"/>
      <c r="HE202" s="231"/>
      <c r="HF202" s="231"/>
      <c r="HG202" s="231"/>
      <c r="HH202" s="231"/>
      <c r="HI202" s="231"/>
      <c r="HJ202" s="231"/>
      <c r="HK202" s="231"/>
      <c r="HL202" s="231"/>
      <c r="HM202" s="231"/>
      <c r="HN202" s="231"/>
      <c r="HO202" s="231"/>
      <c r="HP202" s="231"/>
      <c r="HQ202" s="231"/>
      <c r="HR202" s="231"/>
      <c r="HS202" s="231"/>
      <c r="HT202" s="231"/>
      <c r="HU202" s="231"/>
      <c r="HV202" s="231"/>
      <c r="HW202" s="231"/>
      <c r="HX202" s="231"/>
      <c r="HY202" s="231"/>
      <c r="HZ202" s="231"/>
      <c r="IA202" s="231"/>
      <c r="IB202" s="231"/>
      <c r="IC202" s="231"/>
      <c r="ID202" s="231"/>
      <c r="IE202" s="231"/>
      <c r="IF202" s="231"/>
      <c r="IG202" s="231"/>
      <c r="IH202" s="231"/>
      <c r="II202" s="231"/>
      <c r="IJ202" s="231"/>
      <c r="IK202" s="231"/>
      <c r="IL202" s="231"/>
      <c r="IM202" s="231"/>
      <c r="IN202" s="231"/>
      <c r="IO202" s="231"/>
      <c r="IP202" s="231"/>
      <c r="IQ202" s="231"/>
      <c r="IR202" s="231"/>
      <c r="IS202" s="231"/>
      <c r="IT202" s="231"/>
      <c r="IU202" s="231"/>
      <c r="IV202" s="231"/>
      <c r="IW202" s="231"/>
      <c r="IX202" s="231"/>
      <c r="IY202" s="231"/>
      <c r="IZ202" s="231"/>
      <c r="JA202" s="231"/>
      <c r="JB202" s="231"/>
      <c r="JC202" s="231"/>
      <c r="JD202" s="231"/>
      <c r="JE202" s="231"/>
      <c r="JF202" s="231"/>
      <c r="JG202" s="231"/>
      <c r="JH202" s="231"/>
      <c r="JI202" s="231"/>
      <c r="JJ202" s="231"/>
      <c r="JK202" s="231"/>
      <c r="JL202" s="231"/>
      <c r="JM202" s="231"/>
      <c r="JN202" s="231"/>
      <c r="JO202" s="231"/>
      <c r="JP202" s="231"/>
      <c r="JQ202" s="231"/>
      <c r="JR202" s="231"/>
      <c r="JS202" s="231"/>
      <c r="JT202" s="231"/>
      <c r="JU202" s="231"/>
      <c r="JV202" s="231"/>
      <c r="JW202" s="231"/>
      <c r="JX202" s="231"/>
      <c r="JY202" s="231"/>
      <c r="JZ202" s="231"/>
      <c r="KA202" s="231"/>
      <c r="KB202" s="231"/>
      <c r="KC202" s="231"/>
      <c r="KD202" s="231"/>
      <c r="KE202" s="231"/>
      <c r="KF202" s="231"/>
      <c r="KG202" s="231"/>
      <c r="KH202" s="231"/>
      <c r="KI202" s="231"/>
      <c r="KJ202" s="231"/>
      <c r="KK202" s="231"/>
      <c r="KL202" s="231"/>
      <c r="KM202" s="231"/>
      <c r="KN202" s="231"/>
      <c r="KO202" s="231"/>
      <c r="KP202" s="231"/>
      <c r="KQ202" s="231"/>
      <c r="KR202" s="231"/>
      <c r="KS202" s="231"/>
      <c r="KT202" s="231"/>
      <c r="KU202" s="231"/>
      <c r="KV202" s="231"/>
      <c r="KW202" s="231"/>
      <c r="KX202" s="231"/>
      <c r="KY202" s="231"/>
      <c r="KZ202" s="231"/>
      <c r="LA202" s="231"/>
      <c r="LB202" s="231"/>
      <c r="LC202" s="231"/>
      <c r="LD202" s="231"/>
      <c r="LE202" s="231"/>
      <c r="LF202" s="231"/>
      <c r="LG202" s="231"/>
      <c r="LH202" s="231"/>
      <c r="LI202" s="231"/>
      <c r="LJ202" s="231"/>
      <c r="LK202" s="231"/>
      <c r="LL202" s="231"/>
      <c r="LM202" s="231"/>
      <c r="LN202" s="231"/>
      <c r="LO202" s="231"/>
      <c r="LP202" s="231"/>
      <c r="LQ202" s="231"/>
      <c r="LR202" s="231"/>
      <c r="LS202" s="231"/>
      <c r="LT202" s="231"/>
      <c r="LU202" s="231"/>
      <c r="LV202" s="231"/>
      <c r="LW202" s="231"/>
      <c r="LX202" s="231"/>
      <c r="LY202" s="231"/>
      <c r="LZ202" s="231"/>
      <c r="MA202" s="231"/>
      <c r="MB202" s="231"/>
      <c r="MC202" s="231"/>
      <c r="MD202" s="231"/>
      <c r="ME202" s="231"/>
      <c r="MF202" s="231"/>
      <c r="MG202" s="231"/>
      <c r="MH202" s="231"/>
      <c r="MI202" s="231"/>
      <c r="MJ202" s="231"/>
      <c r="MK202" s="231"/>
      <c r="ML202" s="231"/>
      <c r="MM202" s="231"/>
      <c r="MN202" s="231"/>
      <c r="MO202" s="231"/>
      <c r="MP202" s="231"/>
      <c r="MQ202" s="231"/>
      <c r="MR202" s="231"/>
      <c r="MS202" s="231"/>
      <c r="MT202" s="231"/>
      <c r="MU202" s="231"/>
      <c r="MV202" s="231"/>
      <c r="MW202" s="231"/>
      <c r="MX202" s="231"/>
      <c r="MY202" s="231"/>
      <c r="MZ202" s="231"/>
      <c r="NA202" s="231"/>
      <c r="NB202" s="231"/>
      <c r="NC202" s="231"/>
      <c r="ND202" s="231"/>
      <c r="NE202" s="231"/>
      <c r="NF202" s="231"/>
      <c r="NG202" s="231"/>
      <c r="NH202" s="231"/>
      <c r="NI202" s="231"/>
      <c r="NJ202" s="231"/>
      <c r="NK202" s="231"/>
      <c r="NL202" s="231"/>
      <c r="NM202" s="231"/>
      <c r="NN202" s="231"/>
      <c r="NO202" s="231"/>
      <c r="NP202" s="231"/>
      <c r="NQ202" s="231"/>
      <c r="NR202" s="231"/>
      <c r="NS202" s="231"/>
      <c r="NT202" s="231"/>
      <c r="NU202" s="231"/>
      <c r="NV202" s="231"/>
      <c r="NW202" s="231"/>
      <c r="NX202" s="231"/>
      <c r="NY202" s="231"/>
      <c r="NZ202" s="231"/>
      <c r="OA202" s="231"/>
      <c r="OB202" s="231"/>
      <c r="OC202" s="231"/>
      <c r="OD202" s="231"/>
      <c r="OE202" s="231"/>
      <c r="OF202" s="231"/>
      <c r="OG202" s="231"/>
      <c r="OH202" s="231"/>
      <c r="OI202" s="231"/>
      <c r="OJ202" s="231"/>
      <c r="OK202" s="231"/>
      <c r="OL202" s="231"/>
      <c r="OM202" s="231"/>
      <c r="ON202" s="231"/>
      <c r="OO202" s="231"/>
      <c r="OP202" s="231"/>
      <c r="OQ202" s="231"/>
      <c r="OR202" s="231"/>
      <c r="OS202" s="231"/>
      <c r="OT202" s="231"/>
      <c r="OU202" s="231"/>
      <c r="OV202" s="231"/>
      <c r="OW202" s="231"/>
      <c r="OX202" s="231"/>
      <c r="OY202" s="231"/>
      <c r="OZ202" s="231"/>
      <c r="PA202" s="231"/>
      <c r="PB202" s="231"/>
      <c r="PC202" s="231"/>
      <c r="PD202" s="231"/>
      <c r="PE202" s="231"/>
      <c r="PF202" s="231"/>
      <c r="PG202" s="231"/>
      <c r="PH202" s="231"/>
      <c r="PI202" s="231"/>
      <c r="PJ202" s="231"/>
      <c r="PK202" s="231"/>
      <c r="PL202" s="231"/>
      <c r="PM202" s="231"/>
      <c r="PN202" s="231"/>
    </row>
    <row r="203" spans="1:430" s="393" customFormat="1" ht="43.5" customHeight="1">
      <c r="A203" s="311" t="s">
        <v>272</v>
      </c>
      <c r="B203" s="369" t="s">
        <v>889</v>
      </c>
      <c r="C203" s="398" t="s">
        <v>891</v>
      </c>
      <c r="D203" s="306"/>
      <c r="E203" s="306" t="s">
        <v>375</v>
      </c>
      <c r="F203" s="307" t="s">
        <v>781</v>
      </c>
      <c r="G203" s="308" t="s">
        <v>782</v>
      </c>
      <c r="H203" s="308" t="s">
        <v>1044</v>
      </c>
      <c r="I203" s="309">
        <v>400000</v>
      </c>
      <c r="J203" s="309">
        <f t="shared" si="14"/>
        <v>0</v>
      </c>
      <c r="K203" s="309"/>
      <c r="L203" s="310">
        <v>42578</v>
      </c>
      <c r="M203" s="310">
        <v>42614</v>
      </c>
      <c r="N203" s="310">
        <v>42978</v>
      </c>
      <c r="O203" s="337">
        <f t="shared" si="12"/>
        <v>2017</v>
      </c>
      <c r="P203" s="336">
        <f t="shared" si="13"/>
        <v>8</v>
      </c>
      <c r="Q203" s="332" t="str">
        <f t="shared" si="11"/>
        <v>201708</v>
      </c>
      <c r="R203" s="354">
        <v>0</v>
      </c>
      <c r="S203" s="312">
        <v>0.1</v>
      </c>
      <c r="T203" s="312">
        <v>0.03</v>
      </c>
      <c r="U203" s="308"/>
      <c r="V203" s="360" t="s">
        <v>882</v>
      </c>
      <c r="W203" s="360"/>
      <c r="X203" s="360"/>
      <c r="Y2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3" s="348"/>
      <c r="AA203" s="349"/>
      <c r="AB203" s="349"/>
      <c r="AC203" s="349"/>
      <c r="AD203" s="349"/>
      <c r="AE203" s="349"/>
      <c r="AF203" s="349"/>
      <c r="AG203" s="349"/>
      <c r="AH203" s="349"/>
      <c r="AI203" s="349"/>
      <c r="AJ203" s="349"/>
      <c r="AK203" s="349"/>
      <c r="AL203" s="349"/>
      <c r="AM203" s="349"/>
      <c r="AN203" s="349"/>
      <c r="AO203" s="349"/>
      <c r="AP203" s="349"/>
      <c r="AQ203" s="349"/>
      <c r="AR203" s="231"/>
      <c r="AS203" s="231"/>
      <c r="AT203" s="231"/>
      <c r="AU203" s="231"/>
      <c r="AV203" s="231"/>
      <c r="AW203" s="231"/>
      <c r="AX203" s="231"/>
      <c r="AY203" s="231"/>
      <c r="AZ203" s="231"/>
      <c r="BA203" s="231"/>
      <c r="BB203" s="231"/>
      <c r="BC203" s="231"/>
      <c r="BD203" s="231"/>
      <c r="BE203" s="231"/>
      <c r="BF203" s="231"/>
      <c r="BG203" s="231"/>
      <c r="BH203" s="231"/>
      <c r="BI203" s="231"/>
      <c r="BJ203" s="231"/>
      <c r="BK203" s="231"/>
      <c r="BL203" s="231"/>
      <c r="BM203" s="231"/>
      <c r="BN203" s="231"/>
      <c r="BO203" s="231"/>
      <c r="BP203" s="231"/>
      <c r="BQ203" s="231"/>
      <c r="BR203" s="231"/>
      <c r="BS203" s="231"/>
      <c r="BT203" s="231"/>
      <c r="BU203" s="231"/>
      <c r="BV203" s="231"/>
      <c r="BW203" s="231"/>
      <c r="BX203" s="231"/>
      <c r="BY203" s="231"/>
      <c r="BZ203" s="231"/>
      <c r="CA203" s="231"/>
      <c r="CB203" s="231"/>
      <c r="CC203" s="231"/>
      <c r="CD203" s="231"/>
      <c r="CE203" s="231"/>
      <c r="CF203" s="231"/>
      <c r="CG203" s="231"/>
      <c r="CH203" s="231"/>
      <c r="CI203" s="231"/>
      <c r="CJ203" s="231"/>
      <c r="CK203" s="231"/>
      <c r="CL203" s="231"/>
      <c r="CM203" s="231"/>
      <c r="CN203" s="231"/>
      <c r="CO203" s="231"/>
      <c r="CP203" s="231"/>
      <c r="CQ203" s="231"/>
      <c r="CR203" s="231"/>
      <c r="CS203" s="231"/>
      <c r="CT203" s="231"/>
      <c r="CU203" s="231"/>
      <c r="CV203" s="231"/>
      <c r="CW203" s="231"/>
      <c r="CX203" s="231"/>
      <c r="CY203" s="231"/>
      <c r="CZ203" s="231"/>
      <c r="DA203" s="231"/>
      <c r="DB203" s="231"/>
      <c r="DC203" s="231"/>
      <c r="DD203" s="231"/>
      <c r="DE203" s="231"/>
      <c r="DF203" s="231"/>
      <c r="DG203" s="231"/>
      <c r="DH203" s="231"/>
      <c r="DI203" s="231"/>
      <c r="DJ203" s="231"/>
      <c r="DK203" s="231"/>
      <c r="DL203" s="231"/>
      <c r="DM203" s="231"/>
      <c r="DN203" s="231"/>
      <c r="DO203" s="231"/>
      <c r="DP203" s="231"/>
      <c r="DQ203" s="231"/>
      <c r="DR203" s="231"/>
      <c r="DS203" s="231"/>
      <c r="DT203" s="231"/>
      <c r="DU203" s="231"/>
      <c r="DV203" s="231"/>
      <c r="DW203" s="231"/>
      <c r="DX203" s="231"/>
      <c r="DY203" s="231"/>
      <c r="DZ203" s="231"/>
      <c r="EA203" s="231"/>
      <c r="EB203" s="231"/>
      <c r="EC203" s="231"/>
      <c r="ED203" s="231"/>
      <c r="EE203" s="231"/>
      <c r="EF203" s="231"/>
      <c r="EG203" s="231"/>
      <c r="EH203" s="231"/>
      <c r="EI203" s="231"/>
      <c r="EJ203" s="231"/>
      <c r="EK203" s="231"/>
      <c r="EL203" s="231"/>
      <c r="EM203" s="231"/>
      <c r="EN203" s="231"/>
      <c r="EO203" s="231"/>
      <c r="EP203" s="231"/>
      <c r="EQ203" s="231"/>
      <c r="ER203" s="231"/>
      <c r="ES203" s="231"/>
      <c r="ET203" s="231"/>
      <c r="EU203" s="231"/>
      <c r="EV203" s="231"/>
      <c r="EW203" s="231"/>
      <c r="EX203" s="231"/>
      <c r="EY203" s="231"/>
      <c r="EZ203" s="231"/>
      <c r="FA203" s="231"/>
      <c r="FB203" s="231"/>
      <c r="FC203" s="231"/>
      <c r="FD203" s="231"/>
      <c r="FE203" s="231"/>
      <c r="FF203" s="231"/>
      <c r="FG203" s="231"/>
      <c r="FH203" s="231"/>
      <c r="FI203" s="231"/>
      <c r="FJ203" s="231"/>
      <c r="FK203" s="231"/>
      <c r="FL203" s="231"/>
      <c r="FM203" s="231"/>
      <c r="FN203" s="231"/>
      <c r="FO203" s="231"/>
      <c r="FP203" s="231"/>
      <c r="FQ203" s="231"/>
      <c r="FR203" s="231"/>
      <c r="FS203" s="231"/>
      <c r="FT203" s="231"/>
      <c r="FU203" s="231"/>
      <c r="FV203" s="231"/>
      <c r="FW203" s="231"/>
      <c r="FX203" s="231"/>
      <c r="FY203" s="231"/>
      <c r="FZ203" s="231"/>
      <c r="GA203" s="231"/>
      <c r="GB203" s="231"/>
      <c r="GC203" s="231"/>
      <c r="GD203" s="231"/>
      <c r="GE203" s="231"/>
      <c r="GF203" s="231"/>
      <c r="GG203" s="231"/>
      <c r="GH203" s="231"/>
      <c r="GI203" s="231"/>
      <c r="GJ203" s="231"/>
      <c r="GK203" s="231"/>
      <c r="GL203" s="231"/>
      <c r="GM203" s="231"/>
      <c r="GN203" s="231"/>
      <c r="GO203" s="231"/>
      <c r="GP203" s="231"/>
      <c r="GQ203" s="231"/>
      <c r="GR203" s="231"/>
      <c r="GS203" s="231"/>
      <c r="GT203" s="231"/>
      <c r="GU203" s="231"/>
      <c r="GV203" s="231"/>
      <c r="GW203" s="231"/>
      <c r="GX203" s="231"/>
      <c r="GY203" s="231"/>
      <c r="GZ203" s="231"/>
      <c r="HA203" s="231"/>
      <c r="HB203" s="231"/>
      <c r="HC203" s="231"/>
      <c r="HD203" s="231"/>
      <c r="HE203" s="231"/>
      <c r="HF203" s="231"/>
      <c r="HG203" s="231"/>
      <c r="HH203" s="231"/>
      <c r="HI203" s="231"/>
      <c r="HJ203" s="231"/>
      <c r="HK203" s="231"/>
      <c r="HL203" s="231"/>
      <c r="HM203" s="231"/>
      <c r="HN203" s="231"/>
      <c r="HO203" s="231"/>
      <c r="HP203" s="231"/>
      <c r="HQ203" s="231"/>
      <c r="HR203" s="231"/>
      <c r="HS203" s="231"/>
      <c r="HT203" s="231"/>
      <c r="HU203" s="231"/>
      <c r="HV203" s="231"/>
      <c r="HW203" s="231"/>
      <c r="HX203" s="231"/>
      <c r="HY203" s="231"/>
      <c r="HZ203" s="231"/>
      <c r="IA203" s="231"/>
      <c r="IB203" s="231"/>
      <c r="IC203" s="231"/>
      <c r="ID203" s="231"/>
      <c r="IE203" s="231"/>
      <c r="IF203" s="231"/>
      <c r="IG203" s="231"/>
      <c r="IH203" s="231"/>
      <c r="II203" s="231"/>
      <c r="IJ203" s="231"/>
      <c r="IK203" s="231"/>
      <c r="IL203" s="231"/>
      <c r="IM203" s="231"/>
      <c r="IN203" s="231"/>
      <c r="IO203" s="231"/>
      <c r="IP203" s="231"/>
      <c r="IQ203" s="231"/>
      <c r="IR203" s="231"/>
      <c r="IS203" s="231"/>
      <c r="IT203" s="231"/>
      <c r="IU203" s="231"/>
      <c r="IV203" s="231"/>
      <c r="IW203" s="231"/>
      <c r="IX203" s="231"/>
      <c r="IY203" s="231"/>
      <c r="IZ203" s="231"/>
      <c r="JA203" s="231"/>
      <c r="JB203" s="231"/>
      <c r="JC203" s="231"/>
      <c r="JD203" s="231"/>
      <c r="JE203" s="231"/>
      <c r="JF203" s="231"/>
      <c r="JG203" s="231"/>
      <c r="JH203" s="231"/>
      <c r="JI203" s="231"/>
      <c r="JJ203" s="231"/>
      <c r="JK203" s="231"/>
      <c r="JL203" s="231"/>
      <c r="JM203" s="231"/>
      <c r="JN203" s="231"/>
      <c r="JO203" s="231"/>
      <c r="JP203" s="231"/>
      <c r="JQ203" s="231"/>
      <c r="JR203" s="231"/>
      <c r="JS203" s="231"/>
      <c r="JT203" s="231"/>
      <c r="JU203" s="231"/>
      <c r="JV203" s="231"/>
      <c r="JW203" s="231"/>
      <c r="JX203" s="231"/>
      <c r="JY203" s="231"/>
      <c r="JZ203" s="231"/>
      <c r="KA203" s="231"/>
      <c r="KB203" s="231"/>
      <c r="KC203" s="231"/>
      <c r="KD203" s="231"/>
      <c r="KE203" s="231"/>
      <c r="KF203" s="231"/>
      <c r="KG203" s="231"/>
      <c r="KH203" s="231"/>
      <c r="KI203" s="231"/>
      <c r="KJ203" s="231"/>
      <c r="KK203" s="231"/>
      <c r="KL203" s="231"/>
      <c r="KM203" s="231"/>
      <c r="KN203" s="231"/>
      <c r="KO203" s="231"/>
      <c r="KP203" s="231"/>
      <c r="KQ203" s="231"/>
      <c r="KR203" s="231"/>
      <c r="KS203" s="231"/>
      <c r="KT203" s="231"/>
      <c r="KU203" s="231"/>
      <c r="KV203" s="231"/>
      <c r="KW203" s="231"/>
      <c r="KX203" s="231"/>
      <c r="KY203" s="231"/>
      <c r="KZ203" s="231"/>
      <c r="LA203" s="231"/>
      <c r="LB203" s="231"/>
      <c r="LC203" s="231"/>
      <c r="LD203" s="231"/>
      <c r="LE203" s="231"/>
      <c r="LF203" s="231"/>
      <c r="LG203" s="231"/>
      <c r="LH203" s="231"/>
      <c r="LI203" s="231"/>
      <c r="LJ203" s="231"/>
      <c r="LK203" s="231"/>
      <c r="LL203" s="231"/>
      <c r="LM203" s="231"/>
      <c r="LN203" s="231"/>
      <c r="LO203" s="231"/>
      <c r="LP203" s="231"/>
      <c r="LQ203" s="231"/>
      <c r="LR203" s="231"/>
      <c r="LS203" s="231"/>
      <c r="LT203" s="231"/>
      <c r="LU203" s="231"/>
      <c r="LV203" s="231"/>
      <c r="LW203" s="231"/>
      <c r="LX203" s="231"/>
      <c r="LY203" s="231"/>
      <c r="LZ203" s="231"/>
      <c r="MA203" s="231"/>
      <c r="MB203" s="231"/>
      <c r="MC203" s="231"/>
      <c r="MD203" s="231"/>
      <c r="ME203" s="231"/>
      <c r="MF203" s="231"/>
      <c r="MG203" s="231"/>
      <c r="MH203" s="231"/>
      <c r="MI203" s="231"/>
      <c r="MJ203" s="231"/>
      <c r="MK203" s="231"/>
      <c r="ML203" s="231"/>
      <c r="MM203" s="231"/>
      <c r="MN203" s="231"/>
      <c r="MO203" s="231"/>
      <c r="MP203" s="231"/>
      <c r="MQ203" s="231"/>
      <c r="MR203" s="231"/>
      <c r="MS203" s="231"/>
      <c r="MT203" s="231"/>
      <c r="MU203" s="231"/>
      <c r="MV203" s="231"/>
      <c r="MW203" s="231"/>
      <c r="MX203" s="231"/>
      <c r="MY203" s="231"/>
      <c r="MZ203" s="231"/>
      <c r="NA203" s="231"/>
      <c r="NB203" s="231"/>
      <c r="NC203" s="231"/>
      <c r="ND203" s="231"/>
      <c r="NE203" s="231"/>
      <c r="NF203" s="231"/>
      <c r="NG203" s="231"/>
      <c r="NH203" s="231"/>
      <c r="NI203" s="231"/>
      <c r="NJ203" s="231"/>
      <c r="NK203" s="231"/>
      <c r="NL203" s="231"/>
      <c r="NM203" s="231"/>
      <c r="NN203" s="231"/>
      <c r="NO203" s="231"/>
      <c r="NP203" s="231"/>
      <c r="NQ203" s="231"/>
      <c r="NR203" s="231"/>
      <c r="NS203" s="231"/>
      <c r="NT203" s="231"/>
      <c r="NU203" s="231"/>
      <c r="NV203" s="231"/>
      <c r="NW203" s="231"/>
      <c r="NX203" s="231"/>
      <c r="NY203" s="231"/>
      <c r="NZ203" s="231"/>
      <c r="OA203" s="231"/>
      <c r="OB203" s="231"/>
      <c r="OC203" s="231"/>
      <c r="OD203" s="231"/>
      <c r="OE203" s="231"/>
      <c r="OF203" s="231"/>
      <c r="OG203" s="231"/>
      <c r="OH203" s="231"/>
      <c r="OI203" s="231"/>
      <c r="OJ203" s="231"/>
      <c r="OK203" s="231"/>
      <c r="OL203" s="231"/>
      <c r="OM203" s="231"/>
      <c r="ON203" s="231"/>
      <c r="OO203" s="231"/>
      <c r="OP203" s="231"/>
      <c r="OQ203" s="231"/>
      <c r="OR203" s="231"/>
      <c r="OS203" s="231"/>
      <c r="OT203" s="231"/>
      <c r="OU203" s="231"/>
      <c r="OV203" s="231"/>
      <c r="OW203" s="231"/>
      <c r="OX203" s="231"/>
      <c r="OY203" s="231"/>
      <c r="OZ203" s="231"/>
      <c r="PA203" s="231"/>
      <c r="PB203" s="231"/>
      <c r="PC203" s="231"/>
      <c r="PD203" s="231"/>
      <c r="PE203" s="231"/>
      <c r="PF203" s="231"/>
      <c r="PG203" s="231"/>
      <c r="PH203" s="231"/>
      <c r="PI203" s="231"/>
      <c r="PJ203" s="231"/>
      <c r="PK203" s="231"/>
      <c r="PL203" s="231"/>
      <c r="PM203" s="231"/>
      <c r="PN203" s="231"/>
    </row>
    <row r="204" spans="1:430" s="393" customFormat="1" ht="43.5" customHeight="1">
      <c r="A204" s="311" t="s">
        <v>272</v>
      </c>
      <c r="B204" s="369" t="s">
        <v>889</v>
      </c>
      <c r="C204" s="398" t="s">
        <v>891</v>
      </c>
      <c r="D204" s="306"/>
      <c r="E204" s="306" t="s">
        <v>375</v>
      </c>
      <c r="F204" s="307" t="s">
        <v>781</v>
      </c>
      <c r="G204" s="308" t="s">
        <v>782</v>
      </c>
      <c r="H204" s="308" t="s">
        <v>785</v>
      </c>
      <c r="I204" s="309">
        <v>900000</v>
      </c>
      <c r="J204" s="309">
        <f t="shared" si="14"/>
        <v>0</v>
      </c>
      <c r="K204" s="309"/>
      <c r="L204" s="310">
        <v>42578</v>
      </c>
      <c r="M204" s="310">
        <v>42614</v>
      </c>
      <c r="N204" s="310">
        <v>42978</v>
      </c>
      <c r="O204" s="337">
        <f t="shared" si="12"/>
        <v>2017</v>
      </c>
      <c r="P204" s="336">
        <f t="shared" si="13"/>
        <v>8</v>
      </c>
      <c r="Q204" s="332" t="str">
        <f t="shared" si="11"/>
        <v>201708</v>
      </c>
      <c r="R204" s="354">
        <v>0</v>
      </c>
      <c r="S204" s="312">
        <v>0.1</v>
      </c>
      <c r="T204" s="312">
        <v>0.03</v>
      </c>
      <c r="U204" s="308"/>
      <c r="V204" s="360" t="s">
        <v>882</v>
      </c>
      <c r="W204" s="360"/>
      <c r="X204" s="360"/>
      <c r="Y2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4" s="348"/>
      <c r="AA204" s="348"/>
      <c r="AB204" s="348"/>
      <c r="AC204" s="348"/>
      <c r="AD204" s="348"/>
      <c r="AE204" s="348"/>
      <c r="AF204" s="348"/>
      <c r="AG204" s="348"/>
      <c r="AH204" s="348"/>
      <c r="AI204" s="348"/>
      <c r="AJ204" s="348"/>
      <c r="AK204" s="348"/>
      <c r="AL204" s="348"/>
      <c r="AM204" s="348"/>
      <c r="AN204" s="348"/>
      <c r="AO204" s="348"/>
      <c r="AP204" s="348"/>
      <c r="AQ204" s="348"/>
      <c r="AR204" s="231"/>
      <c r="AS204" s="231"/>
      <c r="AT204" s="231"/>
      <c r="AU204" s="231"/>
      <c r="AV204" s="231"/>
      <c r="AW204" s="231"/>
      <c r="AX204" s="231"/>
      <c r="AY204" s="231"/>
      <c r="AZ204" s="231"/>
      <c r="BA204" s="231"/>
      <c r="BB204" s="231"/>
      <c r="BC204" s="231"/>
      <c r="BD204" s="231"/>
      <c r="BE204" s="231"/>
      <c r="BF204" s="231"/>
      <c r="BG204" s="231"/>
      <c r="BH204" s="231"/>
      <c r="BI204" s="231"/>
      <c r="BJ204" s="231"/>
      <c r="BK204" s="231"/>
      <c r="BL204" s="231"/>
      <c r="BM204" s="231"/>
      <c r="BN204" s="231"/>
      <c r="BO204" s="231"/>
      <c r="BP204" s="231"/>
      <c r="BQ204" s="231"/>
      <c r="BR204" s="231"/>
      <c r="BS204" s="231"/>
      <c r="BT204" s="231"/>
      <c r="BU204" s="231"/>
      <c r="BV204" s="231"/>
      <c r="BW204" s="231"/>
      <c r="BX204" s="231"/>
      <c r="BY204" s="231"/>
      <c r="BZ204" s="231"/>
      <c r="CA204" s="231"/>
      <c r="CB204" s="231"/>
      <c r="CC204" s="231"/>
      <c r="CD204" s="231"/>
      <c r="CE204" s="231"/>
      <c r="CF204" s="231"/>
      <c r="CG204" s="231"/>
      <c r="CH204" s="231"/>
      <c r="CI204" s="231"/>
      <c r="CJ204" s="231"/>
      <c r="CK204" s="231"/>
      <c r="CL204" s="231"/>
      <c r="CM204" s="231"/>
      <c r="CN204" s="231"/>
      <c r="CO204" s="231"/>
      <c r="CP204" s="231"/>
      <c r="CQ204" s="231"/>
      <c r="CR204" s="231"/>
      <c r="CS204" s="231"/>
      <c r="CT204" s="231"/>
      <c r="CU204" s="231"/>
      <c r="CV204" s="231"/>
      <c r="CW204" s="231"/>
      <c r="CX204" s="231"/>
      <c r="CY204" s="231"/>
      <c r="CZ204" s="231"/>
      <c r="DA204" s="231"/>
      <c r="DB204" s="231"/>
      <c r="DC204" s="231"/>
      <c r="DD204" s="231"/>
      <c r="DE204" s="231"/>
      <c r="DF204" s="231"/>
      <c r="DG204" s="231"/>
      <c r="DH204" s="231"/>
      <c r="DI204" s="231"/>
      <c r="DJ204" s="231"/>
      <c r="DK204" s="231"/>
      <c r="DL204" s="231"/>
      <c r="DM204" s="231"/>
      <c r="DN204" s="231"/>
      <c r="DO204" s="231"/>
      <c r="DP204" s="231"/>
      <c r="DQ204" s="231"/>
      <c r="DR204" s="231"/>
      <c r="DS204" s="231"/>
      <c r="DT204" s="231"/>
      <c r="DU204" s="231"/>
      <c r="DV204" s="231"/>
      <c r="DW204" s="231"/>
      <c r="DX204" s="231"/>
      <c r="DY204" s="231"/>
      <c r="DZ204" s="231"/>
      <c r="EA204" s="231"/>
      <c r="EB204" s="231"/>
      <c r="EC204" s="231"/>
      <c r="ED204" s="231"/>
      <c r="EE204" s="231"/>
      <c r="EF204" s="231"/>
      <c r="EG204" s="231"/>
      <c r="EH204" s="231"/>
      <c r="EI204" s="231"/>
      <c r="EJ204" s="231"/>
      <c r="EK204" s="231"/>
      <c r="EL204" s="231"/>
      <c r="EM204" s="231"/>
      <c r="EN204" s="231"/>
      <c r="EO204" s="231"/>
      <c r="EP204" s="231"/>
      <c r="EQ204" s="231"/>
      <c r="ER204" s="231"/>
      <c r="ES204" s="231"/>
      <c r="ET204" s="231"/>
      <c r="EU204" s="231"/>
      <c r="EV204" s="231"/>
      <c r="EW204" s="231"/>
      <c r="EX204" s="231"/>
      <c r="EY204" s="231"/>
      <c r="EZ204" s="231"/>
      <c r="FA204" s="231"/>
      <c r="FB204" s="231"/>
      <c r="FC204" s="231"/>
      <c r="FD204" s="231"/>
      <c r="FE204" s="231"/>
      <c r="FF204" s="231"/>
      <c r="FG204" s="231"/>
      <c r="FH204" s="231"/>
      <c r="FI204" s="231"/>
      <c r="FJ204" s="231"/>
      <c r="FK204" s="231"/>
      <c r="FL204" s="231"/>
      <c r="FM204" s="231"/>
      <c r="FN204" s="231"/>
      <c r="FO204" s="231"/>
      <c r="FP204" s="231"/>
      <c r="FQ204" s="231"/>
      <c r="FR204" s="231"/>
      <c r="FS204" s="231"/>
      <c r="FT204" s="231"/>
      <c r="FU204" s="231"/>
      <c r="FV204" s="231"/>
      <c r="FW204" s="231"/>
      <c r="FX204" s="231"/>
      <c r="FY204" s="231"/>
      <c r="FZ204" s="231"/>
      <c r="GA204" s="231"/>
      <c r="GB204" s="231"/>
      <c r="GC204" s="231"/>
      <c r="GD204" s="231"/>
      <c r="GE204" s="231"/>
      <c r="GF204" s="231"/>
      <c r="GG204" s="231"/>
      <c r="GH204" s="231"/>
      <c r="GI204" s="231"/>
      <c r="GJ204" s="231"/>
      <c r="GK204" s="231"/>
      <c r="GL204" s="231"/>
      <c r="GM204" s="231"/>
      <c r="GN204" s="231"/>
      <c r="GO204" s="231"/>
      <c r="GP204" s="231"/>
      <c r="GQ204" s="231"/>
      <c r="GR204" s="231"/>
      <c r="GS204" s="231"/>
      <c r="GT204" s="231"/>
      <c r="GU204" s="231"/>
      <c r="GV204" s="231"/>
      <c r="GW204" s="231"/>
      <c r="GX204" s="231"/>
      <c r="GY204" s="231"/>
      <c r="GZ204" s="231"/>
      <c r="HA204" s="231"/>
      <c r="HB204" s="231"/>
      <c r="HC204" s="231"/>
      <c r="HD204" s="231"/>
      <c r="HE204" s="231"/>
      <c r="HF204" s="231"/>
      <c r="HG204" s="231"/>
      <c r="HH204" s="231"/>
      <c r="HI204" s="231"/>
      <c r="HJ204" s="231"/>
      <c r="HK204" s="231"/>
      <c r="HL204" s="231"/>
      <c r="HM204" s="231"/>
      <c r="HN204" s="231"/>
      <c r="HO204" s="231"/>
      <c r="HP204" s="231"/>
      <c r="HQ204" s="231"/>
      <c r="HR204" s="231"/>
      <c r="HS204" s="231"/>
      <c r="HT204" s="231"/>
      <c r="HU204" s="231"/>
      <c r="HV204" s="231"/>
      <c r="HW204" s="231"/>
      <c r="HX204" s="231"/>
      <c r="HY204" s="231"/>
      <c r="HZ204" s="231"/>
      <c r="IA204" s="231"/>
      <c r="IB204" s="231"/>
      <c r="IC204" s="231"/>
      <c r="ID204" s="231"/>
      <c r="IE204" s="231"/>
      <c r="IF204" s="231"/>
      <c r="IG204" s="231"/>
      <c r="IH204" s="231"/>
      <c r="II204" s="231"/>
      <c r="IJ204" s="231"/>
      <c r="IK204" s="231"/>
      <c r="IL204" s="231"/>
      <c r="IM204" s="231"/>
      <c r="IN204" s="231"/>
      <c r="IO204" s="231"/>
      <c r="IP204" s="231"/>
      <c r="IQ204" s="231"/>
      <c r="IR204" s="231"/>
      <c r="IS204" s="231"/>
      <c r="IT204" s="231"/>
      <c r="IU204" s="231"/>
      <c r="IV204" s="231"/>
      <c r="IW204" s="231"/>
      <c r="IX204" s="231"/>
      <c r="IY204" s="231"/>
      <c r="IZ204" s="231"/>
      <c r="JA204" s="231"/>
      <c r="JB204" s="231"/>
      <c r="JC204" s="231"/>
      <c r="JD204" s="231"/>
      <c r="JE204" s="231"/>
      <c r="JF204" s="231"/>
      <c r="JG204" s="231"/>
      <c r="JH204" s="231"/>
      <c r="JI204" s="231"/>
      <c r="JJ204" s="231"/>
      <c r="JK204" s="231"/>
      <c r="JL204" s="231"/>
      <c r="JM204" s="231"/>
      <c r="JN204" s="231"/>
      <c r="JO204" s="231"/>
      <c r="JP204" s="231"/>
      <c r="JQ204" s="231"/>
      <c r="JR204" s="231"/>
      <c r="JS204" s="231"/>
      <c r="JT204" s="231"/>
      <c r="JU204" s="231"/>
      <c r="JV204" s="231"/>
      <c r="JW204" s="231"/>
      <c r="JX204" s="231"/>
      <c r="JY204" s="231"/>
      <c r="JZ204" s="231"/>
      <c r="KA204" s="231"/>
      <c r="KB204" s="231"/>
      <c r="KC204" s="231"/>
      <c r="KD204" s="231"/>
      <c r="KE204" s="231"/>
      <c r="KF204" s="231"/>
      <c r="KG204" s="231"/>
      <c r="KH204" s="231"/>
      <c r="KI204" s="231"/>
      <c r="KJ204" s="231"/>
      <c r="KK204" s="231"/>
      <c r="KL204" s="231"/>
      <c r="KM204" s="231"/>
      <c r="KN204" s="231"/>
      <c r="KO204" s="231"/>
      <c r="KP204" s="231"/>
      <c r="KQ204" s="231"/>
      <c r="KR204" s="231"/>
      <c r="KS204" s="231"/>
      <c r="KT204" s="231"/>
      <c r="KU204" s="231"/>
      <c r="KV204" s="231"/>
      <c r="KW204" s="231"/>
      <c r="KX204" s="231"/>
      <c r="KY204" s="231"/>
      <c r="KZ204" s="231"/>
      <c r="LA204" s="231"/>
      <c r="LB204" s="231"/>
      <c r="LC204" s="231"/>
      <c r="LD204" s="231"/>
      <c r="LE204" s="231"/>
      <c r="LF204" s="231"/>
      <c r="LG204" s="231"/>
      <c r="LH204" s="231"/>
      <c r="LI204" s="231"/>
      <c r="LJ204" s="231"/>
      <c r="LK204" s="231"/>
      <c r="LL204" s="231"/>
      <c r="LM204" s="231"/>
      <c r="LN204" s="231"/>
      <c r="LO204" s="231"/>
      <c r="LP204" s="231"/>
      <c r="LQ204" s="231"/>
      <c r="LR204" s="231"/>
      <c r="LS204" s="231"/>
      <c r="LT204" s="231"/>
      <c r="LU204" s="231"/>
      <c r="LV204" s="231"/>
      <c r="LW204" s="231"/>
      <c r="LX204" s="231"/>
      <c r="LY204" s="231"/>
      <c r="LZ204" s="231"/>
      <c r="MA204" s="231"/>
      <c r="MB204" s="231"/>
      <c r="MC204" s="231"/>
      <c r="MD204" s="231"/>
      <c r="ME204" s="231"/>
      <c r="MF204" s="231"/>
      <c r="MG204" s="231"/>
      <c r="MH204" s="231"/>
      <c r="MI204" s="231"/>
      <c r="MJ204" s="231"/>
      <c r="MK204" s="231"/>
      <c r="ML204" s="231"/>
      <c r="MM204" s="231"/>
      <c r="MN204" s="231"/>
      <c r="MO204" s="231"/>
      <c r="MP204" s="231"/>
      <c r="MQ204" s="231"/>
      <c r="MR204" s="231"/>
      <c r="MS204" s="231"/>
      <c r="MT204" s="231"/>
      <c r="MU204" s="231"/>
      <c r="MV204" s="231"/>
      <c r="MW204" s="231"/>
      <c r="MX204" s="231"/>
      <c r="MY204" s="231"/>
      <c r="MZ204" s="231"/>
      <c r="NA204" s="231"/>
      <c r="NB204" s="231"/>
      <c r="NC204" s="231"/>
      <c r="ND204" s="231"/>
      <c r="NE204" s="231"/>
      <c r="NF204" s="231"/>
      <c r="NG204" s="231"/>
      <c r="NH204" s="231"/>
      <c r="NI204" s="231"/>
      <c r="NJ204" s="231"/>
      <c r="NK204" s="231"/>
      <c r="NL204" s="231"/>
      <c r="NM204" s="231"/>
      <c r="NN204" s="231"/>
      <c r="NO204" s="231"/>
      <c r="NP204" s="231"/>
      <c r="NQ204" s="231"/>
      <c r="NR204" s="231"/>
      <c r="NS204" s="231"/>
      <c r="NT204" s="231"/>
      <c r="NU204" s="231"/>
      <c r="NV204" s="231"/>
      <c r="NW204" s="231"/>
      <c r="NX204" s="231"/>
      <c r="NY204" s="231"/>
      <c r="NZ204" s="231"/>
      <c r="OA204" s="231"/>
      <c r="OB204" s="231"/>
      <c r="OC204" s="231"/>
      <c r="OD204" s="231"/>
      <c r="OE204" s="231"/>
      <c r="OF204" s="231"/>
      <c r="OG204" s="231"/>
      <c r="OH204" s="231"/>
      <c r="OI204" s="231"/>
      <c r="OJ204" s="231"/>
      <c r="OK204" s="231"/>
      <c r="OL204" s="231"/>
      <c r="OM204" s="231"/>
      <c r="ON204" s="231"/>
      <c r="OO204" s="231"/>
      <c r="OP204" s="231"/>
      <c r="OQ204" s="231"/>
      <c r="OR204" s="231"/>
      <c r="OS204" s="231"/>
      <c r="OT204" s="231"/>
      <c r="OU204" s="231"/>
      <c r="OV204" s="231"/>
      <c r="OW204" s="231"/>
      <c r="OX204" s="231"/>
      <c r="OY204" s="231"/>
      <c r="OZ204" s="231"/>
      <c r="PA204" s="231"/>
      <c r="PB204" s="231"/>
      <c r="PC204" s="231"/>
      <c r="PD204" s="231"/>
      <c r="PE204" s="231"/>
      <c r="PF204" s="231"/>
      <c r="PG204" s="231"/>
      <c r="PH204" s="231"/>
      <c r="PI204" s="231"/>
      <c r="PJ204" s="231"/>
      <c r="PK204" s="231"/>
      <c r="PL204" s="231"/>
      <c r="PM204" s="231"/>
      <c r="PN204" s="231"/>
    </row>
    <row r="205" spans="1:430" s="393" customFormat="1" ht="43.5" customHeight="1">
      <c r="A205" s="311" t="s">
        <v>272</v>
      </c>
      <c r="B205" s="369" t="s">
        <v>889</v>
      </c>
      <c r="C205" s="398" t="s">
        <v>891</v>
      </c>
      <c r="D205" s="306"/>
      <c r="E205" s="306" t="s">
        <v>375</v>
      </c>
      <c r="F205" s="307" t="s">
        <v>781</v>
      </c>
      <c r="G205" s="308" t="s">
        <v>782</v>
      </c>
      <c r="H205" s="308" t="s">
        <v>783</v>
      </c>
      <c r="I205" s="309">
        <v>900000</v>
      </c>
      <c r="J205" s="309">
        <f t="shared" si="14"/>
        <v>0</v>
      </c>
      <c r="K205" s="309"/>
      <c r="L205" s="310">
        <v>42578</v>
      </c>
      <c r="M205" s="310">
        <v>42614</v>
      </c>
      <c r="N205" s="310">
        <v>42978</v>
      </c>
      <c r="O205" s="337">
        <f t="shared" si="12"/>
        <v>2017</v>
      </c>
      <c r="P205" s="336">
        <f t="shared" si="13"/>
        <v>8</v>
      </c>
      <c r="Q205" s="332" t="str">
        <f t="shared" si="11"/>
        <v>201708</v>
      </c>
      <c r="R205" s="354">
        <v>0</v>
      </c>
      <c r="S205" s="312">
        <v>0.1</v>
      </c>
      <c r="T205" s="312">
        <v>0.03</v>
      </c>
      <c r="U205" s="308"/>
      <c r="V205" s="360" t="s">
        <v>882</v>
      </c>
      <c r="W205" s="360"/>
      <c r="X205" s="360"/>
      <c r="Y2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5" s="421"/>
      <c r="AA205" s="349"/>
      <c r="AB205" s="349"/>
      <c r="AC205" s="349"/>
      <c r="AD205" s="349"/>
      <c r="AE205" s="349"/>
      <c r="AF205" s="349"/>
      <c r="AG205" s="349"/>
      <c r="AH205" s="349"/>
      <c r="AI205" s="349"/>
      <c r="AJ205" s="349"/>
      <c r="AK205" s="349"/>
      <c r="AL205" s="349"/>
      <c r="AM205" s="349"/>
      <c r="AN205" s="349"/>
      <c r="AO205" s="349"/>
      <c r="AP205" s="349"/>
      <c r="AQ205" s="349"/>
      <c r="AR205" s="231"/>
      <c r="AS205" s="231"/>
      <c r="AT205" s="231"/>
      <c r="AU205" s="231"/>
      <c r="AV205" s="231"/>
      <c r="AW205" s="231"/>
      <c r="AX205" s="231"/>
      <c r="AY205" s="231"/>
      <c r="AZ205" s="231"/>
      <c r="BA205" s="231"/>
      <c r="BB205" s="231"/>
      <c r="BC205" s="231"/>
      <c r="BD205" s="231"/>
      <c r="BE205" s="231"/>
      <c r="BF205" s="231"/>
      <c r="BG205" s="231"/>
      <c r="BH205" s="231"/>
      <c r="BI205" s="231"/>
      <c r="BJ205" s="231"/>
      <c r="BK205" s="231"/>
      <c r="BL205" s="231"/>
      <c r="BM205" s="231"/>
      <c r="BN205" s="231"/>
      <c r="BO205" s="231"/>
      <c r="BP205" s="231"/>
      <c r="BQ205" s="231"/>
      <c r="BR205" s="231"/>
      <c r="BS205" s="231"/>
      <c r="BT205" s="231"/>
      <c r="BU205" s="231"/>
      <c r="BV205" s="231"/>
      <c r="BW205" s="231"/>
      <c r="BX205" s="231"/>
      <c r="BY205" s="231"/>
      <c r="BZ205" s="231"/>
      <c r="CA205" s="231"/>
      <c r="CB205" s="231"/>
      <c r="CC205" s="231"/>
      <c r="CD205" s="231"/>
      <c r="CE205" s="231"/>
      <c r="CF205" s="231"/>
      <c r="CG205" s="231"/>
      <c r="CH205" s="231"/>
      <c r="CI205" s="231"/>
      <c r="CJ205" s="231"/>
      <c r="CK205" s="231"/>
      <c r="CL205" s="231"/>
      <c r="CM205" s="231"/>
      <c r="CN205" s="231"/>
      <c r="CO205" s="231"/>
      <c r="CP205" s="231"/>
      <c r="CQ205" s="231"/>
      <c r="CR205" s="231"/>
      <c r="CS205" s="231"/>
      <c r="CT205" s="231"/>
      <c r="CU205" s="231"/>
      <c r="CV205" s="231"/>
      <c r="CW205" s="231"/>
      <c r="CX205" s="231"/>
      <c r="CY205" s="231"/>
      <c r="CZ205" s="231"/>
      <c r="DA205" s="231"/>
      <c r="DB205" s="231"/>
      <c r="DC205" s="231"/>
      <c r="DD205" s="231"/>
      <c r="DE205" s="231"/>
      <c r="DF205" s="231"/>
      <c r="DG205" s="231"/>
      <c r="DH205" s="231"/>
      <c r="DI205" s="231"/>
      <c r="DJ205" s="231"/>
      <c r="DK205" s="231"/>
      <c r="DL205" s="231"/>
      <c r="DM205" s="231"/>
      <c r="DN205" s="231"/>
      <c r="DO205" s="231"/>
      <c r="DP205" s="231"/>
      <c r="DQ205" s="231"/>
      <c r="DR205" s="231"/>
      <c r="DS205" s="231"/>
      <c r="DT205" s="231"/>
      <c r="DU205" s="231"/>
      <c r="DV205" s="231"/>
      <c r="DW205" s="231"/>
      <c r="DX205" s="231"/>
      <c r="DY205" s="231"/>
      <c r="DZ205" s="231"/>
      <c r="EA205" s="231"/>
      <c r="EB205" s="231"/>
      <c r="EC205" s="231"/>
      <c r="ED205" s="231"/>
      <c r="EE205" s="231"/>
      <c r="EF205" s="231"/>
      <c r="EG205" s="231"/>
      <c r="EH205" s="231"/>
      <c r="EI205" s="231"/>
      <c r="EJ205" s="231"/>
      <c r="EK205" s="231"/>
      <c r="EL205" s="231"/>
      <c r="EM205" s="231"/>
      <c r="EN205" s="231"/>
      <c r="EO205" s="231"/>
      <c r="EP205" s="231"/>
      <c r="EQ205" s="231"/>
      <c r="ER205" s="231"/>
      <c r="ES205" s="231"/>
      <c r="ET205" s="231"/>
      <c r="EU205" s="231"/>
      <c r="EV205" s="231"/>
      <c r="EW205" s="231"/>
      <c r="EX205" s="231"/>
      <c r="EY205" s="231"/>
      <c r="EZ205" s="231"/>
      <c r="FA205" s="231"/>
      <c r="FB205" s="231"/>
      <c r="FC205" s="231"/>
      <c r="FD205" s="231"/>
      <c r="FE205" s="231"/>
      <c r="FF205" s="231"/>
      <c r="FG205" s="231"/>
      <c r="FH205" s="231"/>
      <c r="FI205" s="231"/>
      <c r="FJ205" s="231"/>
      <c r="FK205" s="231"/>
      <c r="FL205" s="231"/>
      <c r="FM205" s="231"/>
      <c r="FN205" s="231"/>
      <c r="FO205" s="231"/>
      <c r="FP205" s="231"/>
      <c r="FQ205" s="231"/>
      <c r="FR205" s="231"/>
      <c r="FS205" s="231"/>
      <c r="FT205" s="231"/>
      <c r="FU205" s="231"/>
      <c r="FV205" s="231"/>
      <c r="FW205" s="231"/>
      <c r="FX205" s="231"/>
      <c r="FY205" s="231"/>
      <c r="FZ205" s="231"/>
      <c r="GA205" s="231"/>
      <c r="GB205" s="231"/>
      <c r="GC205" s="231"/>
      <c r="GD205" s="231"/>
      <c r="GE205" s="231"/>
      <c r="GF205" s="231"/>
      <c r="GG205" s="231"/>
      <c r="GH205" s="231"/>
      <c r="GI205" s="231"/>
      <c r="GJ205" s="231"/>
      <c r="GK205" s="231"/>
      <c r="GL205" s="231"/>
      <c r="GM205" s="231"/>
      <c r="GN205" s="231"/>
      <c r="GO205" s="231"/>
      <c r="GP205" s="231"/>
      <c r="GQ205" s="231"/>
      <c r="GR205" s="231"/>
      <c r="GS205" s="231"/>
      <c r="GT205" s="231"/>
      <c r="GU205" s="231"/>
      <c r="GV205" s="231"/>
      <c r="GW205" s="231"/>
      <c r="GX205" s="231"/>
      <c r="GY205" s="231"/>
      <c r="GZ205" s="231"/>
      <c r="HA205" s="231"/>
      <c r="HB205" s="231"/>
      <c r="HC205" s="231"/>
      <c r="HD205" s="231"/>
      <c r="HE205" s="231"/>
      <c r="HF205" s="231"/>
      <c r="HG205" s="231"/>
      <c r="HH205" s="231"/>
      <c r="HI205" s="231"/>
      <c r="HJ205" s="231"/>
      <c r="HK205" s="231"/>
      <c r="HL205" s="231"/>
      <c r="HM205" s="231"/>
      <c r="HN205" s="231"/>
      <c r="HO205" s="231"/>
      <c r="HP205" s="231"/>
      <c r="HQ205" s="231"/>
      <c r="HR205" s="231"/>
      <c r="HS205" s="231"/>
      <c r="HT205" s="231"/>
      <c r="HU205" s="231"/>
      <c r="HV205" s="231"/>
      <c r="HW205" s="231"/>
      <c r="HX205" s="231"/>
      <c r="HY205" s="231"/>
      <c r="HZ205" s="231"/>
      <c r="IA205" s="231"/>
      <c r="IB205" s="231"/>
      <c r="IC205" s="231"/>
      <c r="ID205" s="231"/>
      <c r="IE205" s="231"/>
      <c r="IF205" s="231"/>
      <c r="IG205" s="231"/>
      <c r="IH205" s="231"/>
      <c r="II205" s="231"/>
      <c r="IJ205" s="231"/>
      <c r="IK205" s="231"/>
      <c r="IL205" s="231"/>
      <c r="IM205" s="231"/>
      <c r="IN205" s="231"/>
      <c r="IO205" s="231"/>
      <c r="IP205" s="231"/>
      <c r="IQ205" s="231"/>
      <c r="IR205" s="231"/>
      <c r="IS205" s="231"/>
      <c r="IT205" s="231"/>
      <c r="IU205" s="231"/>
      <c r="IV205" s="231"/>
      <c r="IW205" s="231"/>
      <c r="IX205" s="231"/>
      <c r="IY205" s="231"/>
      <c r="IZ205" s="231"/>
      <c r="JA205" s="231"/>
      <c r="JB205" s="231"/>
      <c r="JC205" s="231"/>
      <c r="JD205" s="231"/>
      <c r="JE205" s="231"/>
      <c r="JF205" s="231"/>
      <c r="JG205" s="231"/>
      <c r="JH205" s="231"/>
      <c r="JI205" s="231"/>
      <c r="JJ205" s="231"/>
      <c r="JK205" s="231"/>
      <c r="JL205" s="231"/>
      <c r="JM205" s="231"/>
      <c r="JN205" s="231"/>
      <c r="JO205" s="231"/>
      <c r="JP205" s="231"/>
      <c r="JQ205" s="231"/>
      <c r="JR205" s="231"/>
      <c r="JS205" s="231"/>
      <c r="JT205" s="231"/>
      <c r="JU205" s="231"/>
      <c r="JV205" s="231"/>
      <c r="JW205" s="231"/>
      <c r="JX205" s="231"/>
      <c r="JY205" s="231"/>
      <c r="JZ205" s="231"/>
      <c r="KA205" s="231"/>
      <c r="KB205" s="231"/>
      <c r="KC205" s="231"/>
      <c r="KD205" s="231"/>
      <c r="KE205" s="231"/>
      <c r="KF205" s="231"/>
      <c r="KG205" s="231"/>
      <c r="KH205" s="231"/>
      <c r="KI205" s="231"/>
      <c r="KJ205" s="231"/>
      <c r="KK205" s="231"/>
      <c r="KL205" s="231"/>
      <c r="KM205" s="231"/>
      <c r="KN205" s="231"/>
      <c r="KO205" s="231"/>
      <c r="KP205" s="231"/>
      <c r="KQ205" s="231"/>
      <c r="KR205" s="231"/>
      <c r="KS205" s="231"/>
      <c r="KT205" s="231"/>
      <c r="KU205" s="231"/>
      <c r="KV205" s="231"/>
      <c r="KW205" s="231"/>
      <c r="KX205" s="231"/>
      <c r="KY205" s="231"/>
      <c r="KZ205" s="231"/>
      <c r="LA205" s="231"/>
      <c r="LB205" s="231"/>
      <c r="LC205" s="231"/>
      <c r="LD205" s="231"/>
      <c r="LE205" s="231"/>
      <c r="LF205" s="231"/>
      <c r="LG205" s="231"/>
      <c r="LH205" s="231"/>
      <c r="LI205" s="231"/>
      <c r="LJ205" s="231"/>
      <c r="LK205" s="231"/>
      <c r="LL205" s="231"/>
      <c r="LM205" s="231"/>
      <c r="LN205" s="231"/>
      <c r="LO205" s="231"/>
      <c r="LP205" s="231"/>
      <c r="LQ205" s="231"/>
      <c r="LR205" s="231"/>
      <c r="LS205" s="231"/>
      <c r="LT205" s="231"/>
      <c r="LU205" s="231"/>
      <c r="LV205" s="231"/>
      <c r="LW205" s="231"/>
      <c r="LX205" s="231"/>
      <c r="LY205" s="231"/>
      <c r="LZ205" s="231"/>
      <c r="MA205" s="231"/>
      <c r="MB205" s="231"/>
      <c r="MC205" s="231"/>
      <c r="MD205" s="231"/>
      <c r="ME205" s="231"/>
      <c r="MF205" s="231"/>
      <c r="MG205" s="231"/>
      <c r="MH205" s="231"/>
      <c r="MI205" s="231"/>
      <c r="MJ205" s="231"/>
      <c r="MK205" s="231"/>
      <c r="ML205" s="231"/>
      <c r="MM205" s="231"/>
      <c r="MN205" s="231"/>
      <c r="MO205" s="231"/>
      <c r="MP205" s="231"/>
      <c r="MQ205" s="231"/>
      <c r="MR205" s="231"/>
      <c r="MS205" s="231"/>
      <c r="MT205" s="231"/>
      <c r="MU205" s="231"/>
      <c r="MV205" s="231"/>
      <c r="MW205" s="231"/>
      <c r="MX205" s="231"/>
      <c r="MY205" s="231"/>
      <c r="MZ205" s="231"/>
      <c r="NA205" s="231"/>
      <c r="NB205" s="231"/>
      <c r="NC205" s="231"/>
      <c r="ND205" s="231"/>
      <c r="NE205" s="231"/>
      <c r="NF205" s="231"/>
      <c r="NG205" s="231"/>
      <c r="NH205" s="231"/>
      <c r="NI205" s="231"/>
      <c r="NJ205" s="231"/>
      <c r="NK205" s="231"/>
      <c r="NL205" s="231"/>
      <c r="NM205" s="231"/>
      <c r="NN205" s="231"/>
      <c r="NO205" s="231"/>
      <c r="NP205" s="231"/>
      <c r="NQ205" s="231"/>
      <c r="NR205" s="231"/>
      <c r="NS205" s="231"/>
      <c r="NT205" s="231"/>
      <c r="NU205" s="231"/>
      <c r="NV205" s="231"/>
      <c r="NW205" s="231"/>
      <c r="NX205" s="231"/>
      <c r="NY205" s="231"/>
      <c r="NZ205" s="231"/>
      <c r="OA205" s="231"/>
      <c r="OB205" s="231"/>
      <c r="OC205" s="231"/>
      <c r="OD205" s="231"/>
      <c r="OE205" s="231"/>
      <c r="OF205" s="231"/>
      <c r="OG205" s="231"/>
      <c r="OH205" s="231"/>
      <c r="OI205" s="231"/>
      <c r="OJ205" s="231"/>
      <c r="OK205" s="231"/>
      <c r="OL205" s="231"/>
      <c r="OM205" s="231"/>
      <c r="ON205" s="231"/>
      <c r="OO205" s="231"/>
      <c r="OP205" s="231"/>
      <c r="OQ205" s="231"/>
      <c r="OR205" s="231"/>
      <c r="OS205" s="231"/>
      <c r="OT205" s="231"/>
      <c r="OU205" s="231"/>
      <c r="OV205" s="231"/>
      <c r="OW205" s="231"/>
      <c r="OX205" s="231"/>
      <c r="OY205" s="231"/>
      <c r="OZ205" s="231"/>
      <c r="PA205" s="231"/>
      <c r="PB205" s="231"/>
      <c r="PC205" s="231"/>
      <c r="PD205" s="231"/>
      <c r="PE205" s="231"/>
      <c r="PF205" s="231"/>
      <c r="PG205" s="231"/>
      <c r="PH205" s="231"/>
      <c r="PI205" s="231"/>
      <c r="PJ205" s="231"/>
      <c r="PK205" s="231"/>
      <c r="PL205" s="231"/>
      <c r="PM205" s="231"/>
      <c r="PN205" s="231"/>
    </row>
    <row r="206" spans="1:430" s="393" customFormat="1" ht="43.5" customHeight="1">
      <c r="A206" s="311" t="s">
        <v>272</v>
      </c>
      <c r="B206" s="369" t="s">
        <v>889</v>
      </c>
      <c r="C206" s="398" t="s">
        <v>891</v>
      </c>
      <c r="D206" s="306"/>
      <c r="E206" s="306" t="s">
        <v>375</v>
      </c>
      <c r="F206" s="307" t="s">
        <v>781</v>
      </c>
      <c r="G206" s="308" t="s">
        <v>782</v>
      </c>
      <c r="H206" s="308" t="s">
        <v>784</v>
      </c>
      <c r="I206" s="309">
        <v>1050000</v>
      </c>
      <c r="J206" s="309">
        <f t="shared" si="14"/>
        <v>0</v>
      </c>
      <c r="K206" s="309"/>
      <c r="L206" s="310">
        <v>42578</v>
      </c>
      <c r="M206" s="310">
        <v>42614</v>
      </c>
      <c r="N206" s="310">
        <v>42978</v>
      </c>
      <c r="O206" s="337">
        <f t="shared" si="12"/>
        <v>2017</v>
      </c>
      <c r="P206" s="336">
        <f t="shared" si="13"/>
        <v>8</v>
      </c>
      <c r="Q206" s="332" t="str">
        <f t="shared" si="11"/>
        <v>201708</v>
      </c>
      <c r="R206" s="354">
        <v>0</v>
      </c>
      <c r="S206" s="312">
        <v>0.1</v>
      </c>
      <c r="T206" s="312">
        <v>0.03</v>
      </c>
      <c r="U206" s="308"/>
      <c r="V206" s="360" t="s">
        <v>882</v>
      </c>
      <c r="W206" s="360"/>
      <c r="X206" s="360"/>
      <c r="Y2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6" s="421"/>
      <c r="AA206" s="349"/>
      <c r="AB206" s="349"/>
      <c r="AC206" s="349"/>
      <c r="AD206" s="349"/>
      <c r="AE206" s="349"/>
      <c r="AF206" s="349"/>
      <c r="AG206" s="349"/>
      <c r="AH206" s="349"/>
      <c r="AI206" s="349"/>
      <c r="AJ206" s="349"/>
      <c r="AK206" s="349"/>
      <c r="AL206" s="349"/>
      <c r="AM206" s="349"/>
      <c r="AN206" s="349"/>
      <c r="AO206" s="349"/>
      <c r="AP206" s="349"/>
      <c r="AQ206" s="349"/>
      <c r="AR206" s="231"/>
      <c r="AS206" s="231"/>
      <c r="AT206" s="231"/>
      <c r="AU206" s="231"/>
      <c r="AV206" s="231"/>
      <c r="AW206" s="231"/>
      <c r="AX206" s="231"/>
      <c r="AY206" s="231"/>
      <c r="AZ206" s="231"/>
      <c r="BA206" s="231"/>
      <c r="BB206" s="231"/>
      <c r="BC206" s="231"/>
      <c r="BD206" s="231"/>
      <c r="BE206" s="231"/>
      <c r="BF206" s="231"/>
      <c r="BG206" s="231"/>
      <c r="BH206" s="231"/>
      <c r="BI206" s="231"/>
      <c r="BJ206" s="231"/>
      <c r="BK206" s="231"/>
      <c r="BL206" s="231"/>
      <c r="BM206" s="231"/>
      <c r="BN206" s="231"/>
      <c r="BO206" s="231"/>
      <c r="BP206" s="231"/>
      <c r="BQ206" s="231"/>
      <c r="BR206" s="231"/>
      <c r="BS206" s="231"/>
      <c r="BT206" s="231"/>
      <c r="BU206" s="231"/>
      <c r="BV206" s="231"/>
      <c r="BW206" s="231"/>
      <c r="BX206" s="231"/>
      <c r="BY206" s="231"/>
      <c r="BZ206" s="231"/>
      <c r="CA206" s="231"/>
      <c r="CB206" s="231"/>
      <c r="CC206" s="231"/>
      <c r="CD206" s="231"/>
      <c r="CE206" s="231"/>
      <c r="CF206" s="231"/>
      <c r="CG206" s="231"/>
      <c r="CH206" s="231"/>
      <c r="CI206" s="231"/>
      <c r="CJ206" s="231"/>
      <c r="CK206" s="231"/>
      <c r="CL206" s="231"/>
      <c r="CM206" s="231"/>
      <c r="CN206" s="231"/>
      <c r="CO206" s="231"/>
      <c r="CP206" s="231"/>
      <c r="CQ206" s="231"/>
      <c r="CR206" s="231"/>
      <c r="CS206" s="231"/>
      <c r="CT206" s="231"/>
      <c r="CU206" s="231"/>
      <c r="CV206" s="231"/>
      <c r="CW206" s="231"/>
      <c r="CX206" s="231"/>
      <c r="CY206" s="231"/>
      <c r="CZ206" s="231"/>
      <c r="DA206" s="231"/>
      <c r="DB206" s="231"/>
      <c r="DC206" s="231"/>
      <c r="DD206" s="231"/>
      <c r="DE206" s="231"/>
      <c r="DF206" s="231"/>
      <c r="DG206" s="231"/>
      <c r="DH206" s="231"/>
      <c r="DI206" s="231"/>
      <c r="DJ206" s="231"/>
      <c r="DK206" s="231"/>
      <c r="DL206" s="231"/>
      <c r="DM206" s="231"/>
      <c r="DN206" s="231"/>
      <c r="DO206" s="231"/>
      <c r="DP206" s="231"/>
      <c r="DQ206" s="231"/>
      <c r="DR206" s="231"/>
      <c r="DS206" s="231"/>
      <c r="DT206" s="231"/>
      <c r="DU206" s="231"/>
      <c r="DV206" s="231"/>
      <c r="DW206" s="231"/>
      <c r="DX206" s="231"/>
      <c r="DY206" s="231"/>
      <c r="DZ206" s="231"/>
      <c r="EA206" s="231"/>
      <c r="EB206" s="231"/>
      <c r="EC206" s="231"/>
      <c r="ED206" s="231"/>
      <c r="EE206" s="231"/>
      <c r="EF206" s="231"/>
      <c r="EG206" s="231"/>
      <c r="EH206" s="231"/>
      <c r="EI206" s="231"/>
      <c r="EJ206" s="231"/>
      <c r="EK206" s="231"/>
      <c r="EL206" s="231"/>
      <c r="EM206" s="231"/>
      <c r="EN206" s="231"/>
      <c r="EO206" s="231"/>
      <c r="EP206" s="231"/>
      <c r="EQ206" s="231"/>
      <c r="ER206" s="231"/>
      <c r="ES206" s="231"/>
      <c r="ET206" s="231"/>
      <c r="EU206" s="231"/>
      <c r="EV206" s="231"/>
      <c r="EW206" s="231"/>
      <c r="EX206" s="231"/>
      <c r="EY206" s="231"/>
      <c r="EZ206" s="231"/>
      <c r="FA206" s="231"/>
      <c r="FB206" s="231"/>
      <c r="FC206" s="231"/>
      <c r="FD206" s="231"/>
      <c r="FE206" s="231"/>
      <c r="FF206" s="231"/>
      <c r="FG206" s="231"/>
      <c r="FH206" s="231"/>
      <c r="FI206" s="231"/>
      <c r="FJ206" s="231"/>
      <c r="FK206" s="231"/>
      <c r="FL206" s="231"/>
      <c r="FM206" s="231"/>
      <c r="FN206" s="231"/>
      <c r="FO206" s="231"/>
      <c r="FP206" s="231"/>
      <c r="FQ206" s="231"/>
      <c r="FR206" s="231"/>
      <c r="FS206" s="231"/>
      <c r="FT206" s="231"/>
      <c r="FU206" s="231"/>
      <c r="FV206" s="231"/>
      <c r="FW206" s="231"/>
      <c r="FX206" s="231"/>
      <c r="FY206" s="231"/>
      <c r="FZ206" s="231"/>
      <c r="GA206" s="231"/>
      <c r="GB206" s="231"/>
      <c r="GC206" s="231"/>
      <c r="GD206" s="231"/>
      <c r="GE206" s="231"/>
      <c r="GF206" s="231"/>
      <c r="GG206" s="231"/>
      <c r="GH206" s="231"/>
      <c r="GI206" s="231"/>
      <c r="GJ206" s="231"/>
      <c r="GK206" s="231"/>
      <c r="GL206" s="231"/>
      <c r="GM206" s="231"/>
      <c r="GN206" s="231"/>
      <c r="GO206" s="231"/>
      <c r="GP206" s="231"/>
      <c r="GQ206" s="231"/>
      <c r="GR206" s="231"/>
      <c r="GS206" s="231"/>
      <c r="GT206" s="231"/>
      <c r="GU206" s="231"/>
      <c r="GV206" s="231"/>
      <c r="GW206" s="231"/>
      <c r="GX206" s="231"/>
      <c r="GY206" s="231"/>
      <c r="GZ206" s="231"/>
      <c r="HA206" s="231"/>
      <c r="HB206" s="231"/>
      <c r="HC206" s="231"/>
      <c r="HD206" s="231"/>
      <c r="HE206" s="231"/>
      <c r="HF206" s="231"/>
      <c r="HG206" s="231"/>
      <c r="HH206" s="231"/>
      <c r="HI206" s="231"/>
      <c r="HJ206" s="231"/>
      <c r="HK206" s="231"/>
      <c r="HL206" s="231"/>
      <c r="HM206" s="231"/>
      <c r="HN206" s="231"/>
      <c r="HO206" s="231"/>
      <c r="HP206" s="231"/>
      <c r="HQ206" s="231"/>
      <c r="HR206" s="231"/>
      <c r="HS206" s="231"/>
      <c r="HT206" s="231"/>
      <c r="HU206" s="231"/>
      <c r="HV206" s="231"/>
      <c r="HW206" s="231"/>
      <c r="HX206" s="231"/>
      <c r="HY206" s="231"/>
      <c r="HZ206" s="231"/>
      <c r="IA206" s="231"/>
      <c r="IB206" s="231"/>
      <c r="IC206" s="231"/>
      <c r="ID206" s="231"/>
      <c r="IE206" s="231"/>
      <c r="IF206" s="231"/>
      <c r="IG206" s="231"/>
      <c r="IH206" s="231"/>
      <c r="II206" s="231"/>
      <c r="IJ206" s="231"/>
      <c r="IK206" s="231"/>
      <c r="IL206" s="231"/>
      <c r="IM206" s="231"/>
      <c r="IN206" s="231"/>
      <c r="IO206" s="231"/>
      <c r="IP206" s="231"/>
      <c r="IQ206" s="231"/>
      <c r="IR206" s="231"/>
      <c r="IS206" s="231"/>
      <c r="IT206" s="231"/>
      <c r="IU206" s="231"/>
      <c r="IV206" s="231"/>
      <c r="IW206" s="231"/>
      <c r="IX206" s="231"/>
      <c r="IY206" s="231"/>
      <c r="IZ206" s="231"/>
      <c r="JA206" s="231"/>
      <c r="JB206" s="231"/>
      <c r="JC206" s="231"/>
      <c r="JD206" s="231"/>
      <c r="JE206" s="231"/>
      <c r="JF206" s="231"/>
      <c r="JG206" s="231"/>
      <c r="JH206" s="231"/>
      <c r="JI206" s="231"/>
      <c r="JJ206" s="231"/>
      <c r="JK206" s="231"/>
      <c r="JL206" s="231"/>
      <c r="JM206" s="231"/>
      <c r="JN206" s="231"/>
      <c r="JO206" s="231"/>
      <c r="JP206" s="231"/>
      <c r="JQ206" s="231"/>
      <c r="JR206" s="231"/>
      <c r="JS206" s="231"/>
      <c r="JT206" s="231"/>
      <c r="JU206" s="231"/>
      <c r="JV206" s="231"/>
      <c r="JW206" s="231"/>
      <c r="JX206" s="231"/>
      <c r="JY206" s="231"/>
      <c r="JZ206" s="231"/>
      <c r="KA206" s="231"/>
      <c r="KB206" s="231"/>
      <c r="KC206" s="231"/>
      <c r="KD206" s="231"/>
      <c r="KE206" s="231"/>
      <c r="KF206" s="231"/>
      <c r="KG206" s="231"/>
      <c r="KH206" s="231"/>
      <c r="KI206" s="231"/>
      <c r="KJ206" s="231"/>
      <c r="KK206" s="231"/>
      <c r="KL206" s="231"/>
      <c r="KM206" s="231"/>
      <c r="KN206" s="231"/>
      <c r="KO206" s="231"/>
      <c r="KP206" s="231"/>
      <c r="KQ206" s="231"/>
      <c r="KR206" s="231"/>
      <c r="KS206" s="231"/>
      <c r="KT206" s="231"/>
      <c r="KU206" s="231"/>
      <c r="KV206" s="231"/>
      <c r="KW206" s="231"/>
      <c r="KX206" s="231"/>
      <c r="KY206" s="231"/>
      <c r="KZ206" s="231"/>
      <c r="LA206" s="231"/>
      <c r="LB206" s="231"/>
      <c r="LC206" s="231"/>
      <c r="LD206" s="231"/>
      <c r="LE206" s="231"/>
      <c r="LF206" s="231"/>
      <c r="LG206" s="231"/>
      <c r="LH206" s="231"/>
      <c r="LI206" s="231"/>
      <c r="LJ206" s="231"/>
      <c r="LK206" s="231"/>
      <c r="LL206" s="231"/>
      <c r="LM206" s="231"/>
      <c r="LN206" s="231"/>
      <c r="LO206" s="231"/>
      <c r="LP206" s="231"/>
      <c r="LQ206" s="231"/>
      <c r="LR206" s="231"/>
      <c r="LS206" s="231"/>
      <c r="LT206" s="231"/>
      <c r="LU206" s="231"/>
      <c r="LV206" s="231"/>
      <c r="LW206" s="231"/>
      <c r="LX206" s="231"/>
      <c r="LY206" s="231"/>
      <c r="LZ206" s="231"/>
      <c r="MA206" s="231"/>
      <c r="MB206" s="231"/>
      <c r="MC206" s="231"/>
      <c r="MD206" s="231"/>
      <c r="ME206" s="231"/>
      <c r="MF206" s="231"/>
      <c r="MG206" s="231"/>
      <c r="MH206" s="231"/>
      <c r="MI206" s="231"/>
      <c r="MJ206" s="231"/>
      <c r="MK206" s="231"/>
      <c r="ML206" s="231"/>
      <c r="MM206" s="231"/>
      <c r="MN206" s="231"/>
      <c r="MO206" s="231"/>
      <c r="MP206" s="231"/>
      <c r="MQ206" s="231"/>
      <c r="MR206" s="231"/>
      <c r="MS206" s="231"/>
      <c r="MT206" s="231"/>
      <c r="MU206" s="231"/>
      <c r="MV206" s="231"/>
      <c r="MW206" s="231"/>
      <c r="MX206" s="231"/>
      <c r="MY206" s="231"/>
      <c r="MZ206" s="231"/>
      <c r="NA206" s="231"/>
      <c r="NB206" s="231"/>
      <c r="NC206" s="231"/>
      <c r="ND206" s="231"/>
      <c r="NE206" s="231"/>
      <c r="NF206" s="231"/>
      <c r="NG206" s="231"/>
      <c r="NH206" s="231"/>
      <c r="NI206" s="231"/>
      <c r="NJ206" s="231"/>
      <c r="NK206" s="231"/>
      <c r="NL206" s="231"/>
      <c r="NM206" s="231"/>
      <c r="NN206" s="231"/>
      <c r="NO206" s="231"/>
      <c r="NP206" s="231"/>
      <c r="NQ206" s="231"/>
      <c r="NR206" s="231"/>
      <c r="NS206" s="231"/>
      <c r="NT206" s="231"/>
      <c r="NU206" s="231"/>
      <c r="NV206" s="231"/>
      <c r="NW206" s="231"/>
      <c r="NX206" s="231"/>
      <c r="NY206" s="231"/>
      <c r="NZ206" s="231"/>
      <c r="OA206" s="231"/>
      <c r="OB206" s="231"/>
      <c r="OC206" s="231"/>
      <c r="OD206" s="231"/>
      <c r="OE206" s="231"/>
      <c r="OF206" s="231"/>
      <c r="OG206" s="231"/>
      <c r="OH206" s="231"/>
      <c r="OI206" s="231"/>
      <c r="OJ206" s="231"/>
      <c r="OK206" s="231"/>
      <c r="OL206" s="231"/>
      <c r="OM206" s="231"/>
      <c r="ON206" s="231"/>
      <c r="OO206" s="231"/>
      <c r="OP206" s="231"/>
      <c r="OQ206" s="231"/>
      <c r="OR206" s="231"/>
      <c r="OS206" s="231"/>
      <c r="OT206" s="231"/>
      <c r="OU206" s="231"/>
      <c r="OV206" s="231"/>
      <c r="OW206" s="231"/>
      <c r="OX206" s="231"/>
      <c r="OY206" s="231"/>
      <c r="OZ206" s="231"/>
      <c r="PA206" s="231"/>
      <c r="PB206" s="231"/>
      <c r="PC206" s="231"/>
      <c r="PD206" s="231"/>
      <c r="PE206" s="231"/>
      <c r="PF206" s="231"/>
      <c r="PG206" s="231"/>
      <c r="PH206" s="231"/>
      <c r="PI206" s="231"/>
      <c r="PJ206" s="231"/>
      <c r="PK206" s="231"/>
      <c r="PL206" s="231"/>
      <c r="PM206" s="231"/>
      <c r="PN206" s="231"/>
    </row>
    <row r="207" spans="1:43" s="47" customFormat="1" ht="43.5" customHeight="1">
      <c r="A207" s="311" t="s">
        <v>272</v>
      </c>
      <c r="B207" s="369" t="s">
        <v>889</v>
      </c>
      <c r="C207" s="398" t="s">
        <v>891</v>
      </c>
      <c r="D207" s="306"/>
      <c r="E207" s="306" t="s">
        <v>375</v>
      </c>
      <c r="F207" s="307" t="s">
        <v>781</v>
      </c>
      <c r="G207" s="308" t="s">
        <v>782</v>
      </c>
      <c r="H207" s="308" t="s">
        <v>1055</v>
      </c>
      <c r="I207" s="309">
        <v>300000</v>
      </c>
      <c r="J207" s="309">
        <f>-K1739/0.0833333333333333</f>
        <v>0</v>
      </c>
      <c r="K207" s="309"/>
      <c r="L207" s="310">
        <v>42578</v>
      </c>
      <c r="M207" s="310">
        <v>42614</v>
      </c>
      <c r="N207" s="310">
        <v>42978</v>
      </c>
      <c r="O207" s="337">
        <f t="shared" si="12"/>
        <v>2017</v>
      </c>
      <c r="P207" s="336">
        <f t="shared" si="13"/>
        <v>8</v>
      </c>
      <c r="Q207" s="332" t="str">
        <f t="shared" si="11"/>
        <v>201708</v>
      </c>
      <c r="R207" s="354">
        <v>0</v>
      </c>
      <c r="S207" s="312">
        <v>0.1</v>
      </c>
      <c r="T207" s="312">
        <v>0.03</v>
      </c>
      <c r="U207" s="308"/>
      <c r="V207" s="360"/>
      <c r="W207" s="360"/>
      <c r="X207" s="360"/>
      <c r="Y2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07" s="421"/>
      <c r="AA207" s="349"/>
      <c r="AB207" s="349"/>
      <c r="AC207" s="349"/>
      <c r="AD207" s="349"/>
      <c r="AE207" s="349"/>
      <c r="AF207" s="349"/>
      <c r="AG207" s="349"/>
      <c r="AH207" s="349"/>
      <c r="AI207" s="349"/>
      <c r="AJ207" s="349"/>
      <c r="AK207" s="349"/>
      <c r="AL207" s="349"/>
      <c r="AM207" s="349"/>
      <c r="AN207" s="349"/>
      <c r="AO207" s="349"/>
      <c r="AP207" s="349"/>
      <c r="AQ207" s="349"/>
    </row>
    <row r="208" spans="1:43" s="47" customFormat="1" ht="43.5" customHeight="1">
      <c r="A208" s="311" t="s">
        <v>272</v>
      </c>
      <c r="B208" s="369" t="s">
        <v>889</v>
      </c>
      <c r="C208" s="398" t="s">
        <v>891</v>
      </c>
      <c r="D208" s="306"/>
      <c r="E208" s="306" t="s">
        <v>375</v>
      </c>
      <c r="F208" s="307" t="s">
        <v>781</v>
      </c>
      <c r="G208" s="308" t="s">
        <v>782</v>
      </c>
      <c r="H208" s="308" t="s">
        <v>787</v>
      </c>
      <c r="I208" s="309">
        <v>400000</v>
      </c>
      <c r="J208" s="309">
        <f>-K2330/0.0833333333333333</f>
        <v>0</v>
      </c>
      <c r="K208" s="309"/>
      <c r="L208" s="310">
        <v>42578</v>
      </c>
      <c r="M208" s="310">
        <v>42614</v>
      </c>
      <c r="N208" s="310">
        <v>42978</v>
      </c>
      <c r="O208" s="337">
        <f t="shared" si="12"/>
        <v>2017</v>
      </c>
      <c r="P208" s="336">
        <f t="shared" si="13"/>
        <v>8</v>
      </c>
      <c r="Q208" s="332" t="str">
        <f t="shared" si="11"/>
        <v>201708</v>
      </c>
      <c r="R208" s="354">
        <v>0</v>
      </c>
      <c r="S208" s="312">
        <v>0.1</v>
      </c>
      <c r="T208" s="312">
        <v>0.03</v>
      </c>
      <c r="U208" s="308"/>
      <c r="V208" s="360" t="s">
        <v>882</v>
      </c>
      <c r="W208" s="360"/>
      <c r="X208" s="360"/>
      <c r="Y2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8" s="421"/>
      <c r="AA208" s="349"/>
      <c r="AB208" s="349"/>
      <c r="AC208" s="349"/>
      <c r="AD208" s="349"/>
      <c r="AE208" s="349"/>
      <c r="AF208" s="349"/>
      <c r="AG208" s="349"/>
      <c r="AH208" s="349"/>
      <c r="AI208" s="349"/>
      <c r="AJ208" s="349"/>
      <c r="AK208" s="349"/>
      <c r="AL208" s="349"/>
      <c r="AM208" s="349"/>
      <c r="AN208" s="349"/>
      <c r="AO208" s="349"/>
      <c r="AP208" s="349"/>
      <c r="AQ208" s="349"/>
    </row>
    <row r="209" spans="1:43" s="47" customFormat="1" ht="43.5" customHeight="1">
      <c r="A209" s="311" t="s">
        <v>272</v>
      </c>
      <c r="B209" s="369" t="s">
        <v>889</v>
      </c>
      <c r="C209" s="398" t="s">
        <v>891</v>
      </c>
      <c r="D209" s="306" t="s">
        <v>2414</v>
      </c>
      <c r="E209" s="306" t="s">
        <v>375</v>
      </c>
      <c r="F209" s="307" t="s">
        <v>781</v>
      </c>
      <c r="G209" s="308" t="s">
        <v>782</v>
      </c>
      <c r="H209" s="308" t="s">
        <v>786</v>
      </c>
      <c r="I209" s="309">
        <v>400000</v>
      </c>
      <c r="J209" s="309">
        <f>-K2331/0.0833333333333333</f>
        <v>0</v>
      </c>
      <c r="K209" s="309"/>
      <c r="L209" s="310">
        <v>42578</v>
      </c>
      <c r="M209" s="310">
        <v>42614</v>
      </c>
      <c r="N209" s="310">
        <v>42978</v>
      </c>
      <c r="O209" s="337">
        <f t="shared" si="12"/>
        <v>2017</v>
      </c>
      <c r="P209" s="336">
        <f t="shared" si="13"/>
        <v>8</v>
      </c>
      <c r="Q209" s="332" t="str">
        <f t="shared" si="11"/>
        <v>201708</v>
      </c>
      <c r="R209" s="354">
        <v>0</v>
      </c>
      <c r="S209" s="312">
        <v>0.1</v>
      </c>
      <c r="T209" s="312">
        <v>0.03</v>
      </c>
      <c r="U209" s="308"/>
      <c r="V209" s="363" t="s">
        <v>882</v>
      </c>
      <c r="W209" s="360"/>
      <c r="X209" s="363"/>
      <c r="Y2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09" s="421"/>
      <c r="AA209" s="349"/>
      <c r="AB209" s="349"/>
      <c r="AC209" s="349"/>
      <c r="AD209" s="349"/>
      <c r="AE209" s="349"/>
      <c r="AF209" s="349"/>
      <c r="AG209" s="349"/>
      <c r="AH209" s="349"/>
      <c r="AI209" s="349"/>
      <c r="AJ209" s="349"/>
      <c r="AK209" s="349"/>
      <c r="AL209" s="349"/>
      <c r="AM209" s="349"/>
      <c r="AN209" s="349"/>
      <c r="AO209" s="349"/>
      <c r="AP209" s="349"/>
      <c r="AQ209" s="349"/>
    </row>
    <row r="210" spans="1:43" s="47" customFormat="1" ht="43.5" customHeight="1">
      <c r="A210" s="311" t="s">
        <v>272</v>
      </c>
      <c r="B210" s="369" t="s">
        <v>889</v>
      </c>
      <c r="C210" s="398" t="s">
        <v>891</v>
      </c>
      <c r="D210" s="306"/>
      <c r="E210" s="306" t="s">
        <v>375</v>
      </c>
      <c r="F210" s="307" t="s">
        <v>781</v>
      </c>
      <c r="G210" s="308" t="s">
        <v>782</v>
      </c>
      <c r="H210" s="308" t="s">
        <v>788</v>
      </c>
      <c r="I210" s="309">
        <v>1050000</v>
      </c>
      <c r="J210" s="309">
        <f>-K2332/0.0833333333333333</f>
        <v>0</v>
      </c>
      <c r="K210" s="309"/>
      <c r="L210" s="310">
        <v>42578</v>
      </c>
      <c r="M210" s="310">
        <v>42614</v>
      </c>
      <c r="N210" s="310">
        <v>42978</v>
      </c>
      <c r="O210" s="337">
        <f t="shared" si="12"/>
        <v>2017</v>
      </c>
      <c r="P210" s="336">
        <f t="shared" si="13"/>
        <v>8</v>
      </c>
      <c r="Q210" s="332" t="str">
        <f t="shared" si="11"/>
        <v>201708</v>
      </c>
      <c r="R210" s="354">
        <v>0</v>
      </c>
      <c r="S210" s="312">
        <v>0.1</v>
      </c>
      <c r="T210" s="312">
        <v>0.03</v>
      </c>
      <c r="U210" s="308"/>
      <c r="V210" s="363" t="s">
        <v>882</v>
      </c>
      <c r="W210" s="360"/>
      <c r="X210" s="363"/>
      <c r="Y2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10" s="421"/>
      <c r="AA210" s="349"/>
      <c r="AB210" s="349"/>
      <c r="AC210" s="349"/>
      <c r="AD210" s="349"/>
      <c r="AE210" s="349"/>
      <c r="AF210" s="349"/>
      <c r="AG210" s="349"/>
      <c r="AH210" s="349"/>
      <c r="AI210" s="349"/>
      <c r="AJ210" s="349"/>
      <c r="AK210" s="349"/>
      <c r="AL210" s="349"/>
      <c r="AM210" s="349"/>
      <c r="AN210" s="349"/>
      <c r="AO210" s="349"/>
      <c r="AP210" s="349"/>
      <c r="AQ210" s="349"/>
    </row>
    <row r="211" spans="1:100" s="47" customFormat="1" ht="43.5" customHeight="1">
      <c r="A211" s="305" t="s">
        <v>203</v>
      </c>
      <c r="B211" s="361" t="s">
        <v>884</v>
      </c>
      <c r="C211" s="370" t="s">
        <v>891</v>
      </c>
      <c r="D211" s="365" t="s">
        <v>1146</v>
      </c>
      <c r="E211" s="306" t="s">
        <v>378</v>
      </c>
      <c r="F211" s="366" t="s">
        <v>1147</v>
      </c>
      <c r="G211" s="356" t="s">
        <v>1148</v>
      </c>
      <c r="H211" s="308" t="s">
        <v>218</v>
      </c>
      <c r="I211" s="309">
        <v>3412590</v>
      </c>
      <c r="J211" s="309">
        <f>-K2337/0.0833333333333333</f>
        <v>0</v>
      </c>
      <c r="K211" s="309"/>
      <c r="L211" s="310">
        <v>42564</v>
      </c>
      <c r="M211" s="310">
        <v>42614</v>
      </c>
      <c r="N211" s="310">
        <v>42978</v>
      </c>
      <c r="O211" s="337">
        <f t="shared" si="12"/>
        <v>2017</v>
      </c>
      <c r="P211" s="336">
        <f t="shared" si="13"/>
        <v>8</v>
      </c>
      <c r="Q211" s="332" t="str">
        <f t="shared" si="11"/>
        <v>201708</v>
      </c>
      <c r="R211" s="354" t="s">
        <v>266</v>
      </c>
      <c r="S211" s="312">
        <v>0.25</v>
      </c>
      <c r="T211" s="312">
        <v>0</v>
      </c>
      <c r="U211" s="356"/>
      <c r="V211" s="360"/>
      <c r="W211" s="360"/>
      <c r="X211" s="360" t="s">
        <v>882</v>
      </c>
      <c r="Y2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11" s="348"/>
      <c r="AA211" s="349"/>
      <c r="AB211" s="349"/>
      <c r="AC211" s="349"/>
      <c r="AD211" s="349"/>
      <c r="AE211" s="349"/>
      <c r="AF211" s="349"/>
      <c r="AG211" s="349"/>
      <c r="AH211" s="349"/>
      <c r="AI211" s="349"/>
      <c r="AJ211" s="349"/>
      <c r="AK211" s="349"/>
      <c r="AL211" s="349"/>
      <c r="AM211" s="349"/>
      <c r="AN211" s="349"/>
      <c r="AO211" s="349"/>
      <c r="AP211" s="349"/>
      <c r="AQ211" s="349"/>
      <c r="AR211" s="231"/>
      <c r="AS211" s="231"/>
      <c r="AT211" s="231"/>
      <c r="AU211" s="231"/>
      <c r="AV211" s="231"/>
      <c r="AW211" s="231"/>
      <c r="AX211" s="231"/>
      <c r="AY211" s="231"/>
      <c r="AZ211" s="231"/>
      <c r="BA211" s="231"/>
      <c r="BB211" s="231"/>
      <c r="BC211" s="231"/>
      <c r="BD211" s="231"/>
      <c r="BE211" s="231"/>
      <c r="BF211" s="231"/>
      <c r="BG211" s="231"/>
      <c r="BH211" s="231"/>
      <c r="BI211" s="231"/>
      <c r="BJ211" s="231"/>
      <c r="BK211" s="231"/>
      <c r="BL211" s="231"/>
      <c r="BM211" s="231"/>
      <c r="BN211" s="231"/>
      <c r="BO211" s="231"/>
      <c r="BP211" s="231"/>
      <c r="BQ211" s="231"/>
      <c r="BR211" s="231"/>
      <c r="BS211" s="231"/>
      <c r="BT211" s="231"/>
      <c r="BU211" s="231"/>
      <c r="BV211" s="231"/>
      <c r="BW211" s="231"/>
      <c r="BX211" s="231"/>
      <c r="BY211" s="231"/>
      <c r="BZ211" s="231"/>
      <c r="CA211" s="231"/>
      <c r="CB211" s="231"/>
      <c r="CC211" s="231"/>
      <c r="CD211" s="231"/>
      <c r="CE211" s="231"/>
      <c r="CF211" s="231"/>
      <c r="CG211" s="231"/>
      <c r="CH211" s="231"/>
      <c r="CI211" s="231"/>
      <c r="CJ211" s="231"/>
      <c r="CK211" s="231"/>
      <c r="CL211" s="231"/>
      <c r="CM211" s="231"/>
      <c r="CN211" s="231"/>
      <c r="CO211" s="231"/>
      <c r="CP211" s="231"/>
      <c r="CQ211" s="231"/>
      <c r="CR211" s="231"/>
      <c r="CS211" s="231"/>
      <c r="CT211" s="231"/>
      <c r="CU211" s="231"/>
      <c r="CV211" s="231"/>
    </row>
    <row r="212" spans="1:100" s="47" customFormat="1" ht="43.5" customHeight="1">
      <c r="A212" s="379" t="s">
        <v>11</v>
      </c>
      <c r="B212" s="379" t="s">
        <v>966</v>
      </c>
      <c r="C212" s="354" t="s">
        <v>891</v>
      </c>
      <c r="D212" s="365" t="s">
        <v>720</v>
      </c>
      <c r="E212" s="365" t="s">
        <v>377</v>
      </c>
      <c r="F212" s="366" t="s">
        <v>494</v>
      </c>
      <c r="G212" s="356" t="s">
        <v>38</v>
      </c>
      <c r="H212" s="356" t="s">
        <v>1998</v>
      </c>
      <c r="I212" s="388">
        <v>1113000</v>
      </c>
      <c r="J212" s="388">
        <f>-K1695/0.0833333333333333</f>
        <v>0</v>
      </c>
      <c r="K212" s="388"/>
      <c r="L212" s="367">
        <v>42256</v>
      </c>
      <c r="M212" s="367">
        <v>42248</v>
      </c>
      <c r="N212" s="367">
        <v>42978</v>
      </c>
      <c r="O212" s="389">
        <f t="shared" si="12"/>
        <v>2017</v>
      </c>
      <c r="P212" s="374">
        <f t="shared" si="13"/>
        <v>8</v>
      </c>
      <c r="Q212" s="390" t="str">
        <f t="shared" si="11"/>
        <v>201708</v>
      </c>
      <c r="R212" s="354">
        <v>0</v>
      </c>
      <c r="S212" s="391">
        <v>0</v>
      </c>
      <c r="T212" s="391">
        <v>0</v>
      </c>
      <c r="U212" s="455"/>
      <c r="V212" s="456"/>
      <c r="W212" s="457"/>
      <c r="X212" s="456"/>
      <c r="Y212" s="46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2" s="460"/>
      <c r="AA212" s="456"/>
      <c r="AB212" s="456"/>
      <c r="AC212" s="456"/>
      <c r="AD212" s="456"/>
      <c r="AE212" s="456"/>
      <c r="AF212" s="456"/>
      <c r="AG212" s="456"/>
      <c r="AH212" s="456"/>
      <c r="AI212" s="456"/>
      <c r="AJ212" s="456"/>
      <c r="AK212" s="456"/>
      <c r="AL212" s="456"/>
      <c r="AM212" s="456"/>
      <c r="AN212" s="456"/>
      <c r="AO212" s="456"/>
      <c r="AP212" s="456"/>
      <c r="AQ212" s="456"/>
      <c r="AR212" s="231"/>
      <c r="AS212" s="231"/>
      <c r="AT212" s="231"/>
      <c r="AU212" s="231"/>
      <c r="AV212" s="231"/>
      <c r="AW212" s="231"/>
      <c r="AX212" s="231"/>
      <c r="AY212" s="231"/>
      <c r="AZ212" s="231"/>
      <c r="BA212" s="231"/>
      <c r="BB212" s="231"/>
      <c r="BC212" s="231"/>
      <c r="BD212" s="231"/>
      <c r="BE212" s="231"/>
      <c r="BF212" s="231"/>
      <c r="BG212" s="231"/>
      <c r="BH212" s="231"/>
      <c r="BI212" s="231"/>
      <c r="BJ212" s="231"/>
      <c r="BK212" s="231"/>
      <c r="BL212" s="231"/>
      <c r="BM212" s="231"/>
      <c r="BN212" s="231"/>
      <c r="BO212" s="231"/>
      <c r="BP212" s="231"/>
      <c r="BQ212" s="231"/>
      <c r="BR212" s="231"/>
      <c r="BS212" s="231"/>
      <c r="BT212" s="231"/>
      <c r="BU212" s="231"/>
      <c r="BV212" s="231"/>
      <c r="BW212" s="231"/>
      <c r="BX212" s="231"/>
      <c r="BY212" s="231"/>
      <c r="BZ212" s="231"/>
      <c r="CA212" s="231"/>
      <c r="CB212" s="231"/>
      <c r="CC212" s="231"/>
      <c r="CD212" s="231"/>
      <c r="CE212" s="231"/>
      <c r="CF212" s="231"/>
      <c r="CG212" s="231"/>
      <c r="CH212" s="231"/>
      <c r="CI212" s="231"/>
      <c r="CJ212" s="231"/>
      <c r="CK212" s="231"/>
      <c r="CL212" s="231"/>
      <c r="CM212" s="231"/>
      <c r="CN212" s="231"/>
      <c r="CO212" s="231"/>
      <c r="CP212" s="231"/>
      <c r="CQ212" s="231"/>
      <c r="CR212" s="231"/>
      <c r="CS212" s="231"/>
      <c r="CT212" s="231"/>
      <c r="CU212" s="231"/>
      <c r="CV212" s="231"/>
    </row>
    <row r="213" spans="1:100" s="47" customFormat="1" ht="43.5" customHeight="1">
      <c r="A213" s="311" t="s">
        <v>143</v>
      </c>
      <c r="B213" s="369" t="s">
        <v>890</v>
      </c>
      <c r="C213" s="398" t="s">
        <v>891</v>
      </c>
      <c r="D213" s="314" t="s">
        <v>2805</v>
      </c>
      <c r="E213" s="314" t="s">
        <v>402</v>
      </c>
      <c r="F213" s="315" t="s">
        <v>2806</v>
      </c>
      <c r="G213" s="313" t="s">
        <v>1081</v>
      </c>
      <c r="H213" s="313" t="s">
        <v>2807</v>
      </c>
      <c r="I213" s="316">
        <v>11376.04</v>
      </c>
      <c r="J213" s="316">
        <f>-K1774/0.0833333333333333</f>
        <v>0</v>
      </c>
      <c r="K213" s="316"/>
      <c r="L213" s="317" t="s">
        <v>326</v>
      </c>
      <c r="M213" s="317">
        <v>42615</v>
      </c>
      <c r="N213" s="318">
        <v>42979</v>
      </c>
      <c r="O213" s="336">
        <f t="shared" si="12"/>
        <v>2017</v>
      </c>
      <c r="P213" s="336">
        <f t="shared" si="13"/>
        <v>9</v>
      </c>
      <c r="Q213" s="326" t="str">
        <f t="shared" si="11"/>
        <v>201709</v>
      </c>
      <c r="R213" s="311" t="s">
        <v>44</v>
      </c>
      <c r="S213" s="319">
        <v>0</v>
      </c>
      <c r="T213" s="319">
        <v>0</v>
      </c>
      <c r="U213" s="261"/>
      <c r="V213" s="363"/>
      <c r="W213" s="360"/>
      <c r="X213" s="363"/>
      <c r="Y2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3" s="421"/>
      <c r="AA213" s="349"/>
      <c r="AB213" s="349"/>
      <c r="AC213" s="349"/>
      <c r="AD213" s="349"/>
      <c r="AE213" s="349"/>
      <c r="AF213" s="349"/>
      <c r="AG213" s="349"/>
      <c r="AH213" s="349"/>
      <c r="AI213" s="349"/>
      <c r="AJ213" s="349"/>
      <c r="AK213" s="349"/>
      <c r="AL213" s="349"/>
      <c r="AM213" s="349"/>
      <c r="AN213" s="349"/>
      <c r="AO213" s="349"/>
      <c r="AP213" s="349"/>
      <c r="AQ213" s="349"/>
      <c r="AR213" s="231"/>
      <c r="AS213" s="231"/>
      <c r="AT213" s="231"/>
      <c r="AU213" s="231"/>
      <c r="AV213" s="231"/>
      <c r="AW213" s="231"/>
      <c r="AX213" s="231"/>
      <c r="AY213" s="231"/>
      <c r="AZ213" s="231"/>
      <c r="BA213" s="231"/>
      <c r="BB213" s="231"/>
      <c r="BC213" s="231"/>
      <c r="BD213" s="231"/>
      <c r="BE213" s="231"/>
      <c r="BF213" s="231"/>
      <c r="BG213" s="231"/>
      <c r="BH213" s="231"/>
      <c r="BI213" s="231"/>
      <c r="BJ213" s="231"/>
      <c r="BK213" s="231"/>
      <c r="BL213" s="231"/>
      <c r="BM213" s="231"/>
      <c r="BN213" s="231"/>
      <c r="BO213" s="231"/>
      <c r="BP213" s="231"/>
      <c r="BQ213" s="231"/>
      <c r="BR213" s="231"/>
      <c r="BS213" s="231"/>
      <c r="BT213" s="231"/>
      <c r="BU213" s="231"/>
      <c r="BV213" s="231"/>
      <c r="BW213" s="231"/>
      <c r="BX213" s="231"/>
      <c r="BY213" s="231"/>
      <c r="BZ213" s="231"/>
      <c r="CA213" s="231"/>
      <c r="CB213" s="231"/>
      <c r="CC213" s="231"/>
      <c r="CD213" s="231"/>
      <c r="CE213" s="231"/>
      <c r="CF213" s="231"/>
      <c r="CG213" s="231"/>
      <c r="CH213" s="231"/>
      <c r="CI213" s="231"/>
      <c r="CJ213" s="231"/>
      <c r="CK213" s="231"/>
      <c r="CL213" s="231"/>
      <c r="CM213" s="231"/>
      <c r="CN213" s="231"/>
      <c r="CO213" s="231"/>
      <c r="CP213" s="231"/>
      <c r="CQ213" s="231"/>
      <c r="CR213" s="231"/>
      <c r="CS213" s="231"/>
      <c r="CT213" s="231"/>
      <c r="CU213" s="231"/>
      <c r="CV213" s="231"/>
    </row>
    <row r="214" spans="1:100" s="231" customFormat="1" ht="43.5" customHeight="1">
      <c r="A214" s="354" t="s">
        <v>11</v>
      </c>
      <c r="B214" s="354" t="s">
        <v>966</v>
      </c>
      <c r="C214" s="354" t="s">
        <v>891</v>
      </c>
      <c r="D214" s="358"/>
      <c r="E214" s="244" t="s">
        <v>384</v>
      </c>
      <c r="F214" s="359" t="s">
        <v>3360</v>
      </c>
      <c r="G214" s="246" t="s">
        <v>175</v>
      </c>
      <c r="H214" s="246" t="s">
        <v>47</v>
      </c>
      <c r="I214" s="285">
        <v>1364800</v>
      </c>
      <c r="J214" s="285">
        <f>-K1789/0.0833333333333333</f>
        <v>0</v>
      </c>
      <c r="K214" s="285"/>
      <c r="L214" s="280">
        <v>42886</v>
      </c>
      <c r="M214" s="280">
        <v>42874</v>
      </c>
      <c r="N214" s="280">
        <v>42979</v>
      </c>
      <c r="O214" s="329">
        <f t="shared" si="12"/>
        <v>2017</v>
      </c>
      <c r="P214" s="323">
        <f t="shared" si="13"/>
        <v>9</v>
      </c>
      <c r="Q214" s="330" t="str">
        <f t="shared" si="11"/>
        <v>201709</v>
      </c>
      <c r="R214" s="354" t="s">
        <v>45</v>
      </c>
      <c r="S214" s="267">
        <v>0.162</v>
      </c>
      <c r="T214" s="267">
        <v>0.07</v>
      </c>
      <c r="U214" s="355"/>
      <c r="V214" s="343"/>
      <c r="W214" s="345"/>
      <c r="X214" s="343"/>
      <c r="Y214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4" s="421"/>
      <c r="AA214" s="421"/>
      <c r="AB214" s="349"/>
      <c r="AC214" s="349"/>
      <c r="AD214" s="349"/>
      <c r="AE214" s="349"/>
      <c r="AF214" s="349"/>
      <c r="AG214" s="349"/>
      <c r="AH214" s="349"/>
      <c r="AI214" s="349"/>
      <c r="AJ214" s="349"/>
      <c r="AK214" s="349"/>
      <c r="AL214" s="349"/>
      <c r="AM214" s="349"/>
      <c r="AN214" s="349"/>
      <c r="AO214" s="349"/>
      <c r="AP214" s="349"/>
      <c r="AQ214" s="349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</row>
    <row r="215" spans="1:100" s="231" customFormat="1" ht="43.5" customHeight="1">
      <c r="A215" s="311" t="s">
        <v>3092</v>
      </c>
      <c r="B215" s="369" t="s">
        <v>889</v>
      </c>
      <c r="C215" s="398" t="s">
        <v>891</v>
      </c>
      <c r="D215" s="314" t="s">
        <v>2630</v>
      </c>
      <c r="E215" s="314" t="s">
        <v>381</v>
      </c>
      <c r="F215" s="315" t="s">
        <v>34</v>
      </c>
      <c r="G215" s="313" t="s">
        <v>1155</v>
      </c>
      <c r="H215" s="313" t="s">
        <v>1156</v>
      </c>
      <c r="I215" s="316">
        <v>650000</v>
      </c>
      <c r="J215" s="316">
        <f>-K1818/0.0833333333333333</f>
        <v>0</v>
      </c>
      <c r="K215" s="316"/>
      <c r="L215" s="317">
        <v>42886</v>
      </c>
      <c r="M215" s="317">
        <v>42886</v>
      </c>
      <c r="N215" s="317">
        <v>42980</v>
      </c>
      <c r="O215" s="338">
        <f t="shared" si="12"/>
        <v>2017</v>
      </c>
      <c r="P215" s="336">
        <f t="shared" si="13"/>
        <v>9</v>
      </c>
      <c r="Q215" s="333" t="str">
        <f t="shared" si="11"/>
        <v>201709</v>
      </c>
      <c r="R215" s="311" t="s">
        <v>266</v>
      </c>
      <c r="S215" s="319">
        <v>0</v>
      </c>
      <c r="T215" s="319">
        <v>0</v>
      </c>
      <c r="U215" s="313"/>
      <c r="V215" s="363"/>
      <c r="W215" s="360"/>
      <c r="X215" s="363"/>
      <c r="Y2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5" s="348"/>
      <c r="AA215" s="349"/>
      <c r="AB215" s="349"/>
      <c r="AC215" s="349"/>
      <c r="AD215" s="349"/>
      <c r="AE215" s="349"/>
      <c r="AF215" s="349"/>
      <c r="AG215" s="349"/>
      <c r="AH215" s="349"/>
      <c r="AI215" s="349"/>
      <c r="AJ215" s="349"/>
      <c r="AK215" s="349"/>
      <c r="AL215" s="349"/>
      <c r="AM215" s="349"/>
      <c r="AN215" s="349"/>
      <c r="AO215" s="349"/>
      <c r="AP215" s="349"/>
      <c r="AQ215" s="349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</row>
    <row r="216" spans="1:100" s="231" customFormat="1" ht="43.5" customHeight="1">
      <c r="A216" s="379" t="s">
        <v>131</v>
      </c>
      <c r="B216" s="378" t="s">
        <v>884</v>
      </c>
      <c r="C216" s="398" t="s">
        <v>891</v>
      </c>
      <c r="D216" s="306" t="s">
        <v>2780</v>
      </c>
      <c r="E216" s="306" t="s">
        <v>377</v>
      </c>
      <c r="F216" s="307" t="s">
        <v>1473</v>
      </c>
      <c r="G216" s="308" t="s">
        <v>1472</v>
      </c>
      <c r="H216" s="308" t="s">
        <v>626</v>
      </c>
      <c r="I216" s="309">
        <v>200000</v>
      </c>
      <c r="J216" s="309">
        <f>-K2486/0.0833333333333333</f>
        <v>0</v>
      </c>
      <c r="K216" s="309"/>
      <c r="L216" s="310">
        <v>42655</v>
      </c>
      <c r="M216" s="310">
        <v>42616</v>
      </c>
      <c r="N216" s="310">
        <v>42980</v>
      </c>
      <c r="O216" s="337">
        <f t="shared" si="12"/>
        <v>2017</v>
      </c>
      <c r="P216" s="336">
        <f t="shared" si="13"/>
        <v>9</v>
      </c>
      <c r="Q216" s="332" t="str">
        <f t="shared" si="11"/>
        <v>201709</v>
      </c>
      <c r="R216" s="311">
        <v>0</v>
      </c>
      <c r="S216" s="312">
        <v>0</v>
      </c>
      <c r="T216" s="312">
        <v>0</v>
      </c>
      <c r="U216" s="308"/>
      <c r="V216" s="363"/>
      <c r="W216" s="360"/>
      <c r="X216" s="363"/>
      <c r="Y21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6" s="421"/>
      <c r="AA216" s="348"/>
      <c r="AB216" s="348"/>
      <c r="AC216" s="348"/>
      <c r="AD216" s="348"/>
      <c r="AE216" s="348"/>
      <c r="AF216" s="348"/>
      <c r="AG216" s="348"/>
      <c r="AH216" s="348"/>
      <c r="AI216" s="348"/>
      <c r="AJ216" s="348"/>
      <c r="AK216" s="348"/>
      <c r="AL216" s="348"/>
      <c r="AM216" s="348"/>
      <c r="AN216" s="348"/>
      <c r="AO216" s="348"/>
      <c r="AP216" s="348"/>
      <c r="AQ216" s="348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</row>
    <row r="217" spans="1:100" s="231" customFormat="1" ht="43.5" customHeight="1">
      <c r="A217" s="311" t="s">
        <v>476</v>
      </c>
      <c r="B217" s="369" t="s">
        <v>966</v>
      </c>
      <c r="C217" s="398" t="s">
        <v>891</v>
      </c>
      <c r="D217" s="314" t="s">
        <v>1474</v>
      </c>
      <c r="E217" s="314" t="s">
        <v>379</v>
      </c>
      <c r="F217" s="315" t="s">
        <v>1475</v>
      </c>
      <c r="G217" s="313" t="s">
        <v>1476</v>
      </c>
      <c r="H217" s="313" t="s">
        <v>1228</v>
      </c>
      <c r="I217" s="316">
        <v>70000</v>
      </c>
      <c r="J217" s="316">
        <f>-K1791/0.0833333333333333</f>
        <v>0</v>
      </c>
      <c r="K217" s="316"/>
      <c r="L217" s="317">
        <v>42564</v>
      </c>
      <c r="M217" s="317">
        <v>42616</v>
      </c>
      <c r="N217" s="317">
        <v>42980</v>
      </c>
      <c r="O217" s="338">
        <f t="shared" si="12"/>
        <v>2017</v>
      </c>
      <c r="P217" s="336">
        <f t="shared" si="13"/>
        <v>9</v>
      </c>
      <c r="Q217" s="333" t="str">
        <f t="shared" si="11"/>
        <v>201709</v>
      </c>
      <c r="R217" s="354" t="s">
        <v>36</v>
      </c>
      <c r="S217" s="319">
        <v>0</v>
      </c>
      <c r="T217" s="319">
        <v>0</v>
      </c>
      <c r="U217" s="308"/>
      <c r="V217" s="363"/>
      <c r="W217" s="360"/>
      <c r="X217" s="385"/>
      <c r="Y2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7" s="421"/>
      <c r="AA217" s="348"/>
      <c r="AB217" s="348"/>
      <c r="AC217" s="348"/>
      <c r="AD217" s="348"/>
      <c r="AE217" s="348"/>
      <c r="AF217" s="348"/>
      <c r="AG217" s="348"/>
      <c r="AH217" s="348"/>
      <c r="AI217" s="348"/>
      <c r="AJ217" s="348"/>
      <c r="AK217" s="348"/>
      <c r="AL217" s="348"/>
      <c r="AM217" s="348"/>
      <c r="AN217" s="348"/>
      <c r="AO217" s="348"/>
      <c r="AP217" s="348"/>
      <c r="AQ217" s="348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</row>
    <row r="218" spans="1:100" s="47" customFormat="1" ht="43.5" customHeight="1">
      <c r="A218" s="305" t="s">
        <v>203</v>
      </c>
      <c r="B218" s="361" t="s">
        <v>884</v>
      </c>
      <c r="C218" s="398" t="s">
        <v>891</v>
      </c>
      <c r="D218" s="306" t="s">
        <v>3076</v>
      </c>
      <c r="E218" s="306" t="s">
        <v>378</v>
      </c>
      <c r="F218" s="307" t="s">
        <v>790</v>
      </c>
      <c r="G218" s="308" t="s">
        <v>2421</v>
      </c>
      <c r="H218" s="308" t="s">
        <v>791</v>
      </c>
      <c r="I218" s="309">
        <v>1094000</v>
      </c>
      <c r="J218" s="309">
        <f>-K2331/0.0833333333333333</f>
        <v>0</v>
      </c>
      <c r="K218" s="309"/>
      <c r="L218" s="310">
        <v>42774</v>
      </c>
      <c r="M218" s="310">
        <v>42980</v>
      </c>
      <c r="N218" s="310">
        <v>42980</v>
      </c>
      <c r="O218" s="337">
        <f t="shared" si="12"/>
        <v>2017</v>
      </c>
      <c r="P218" s="336">
        <f t="shared" si="13"/>
        <v>9</v>
      </c>
      <c r="Q218" s="332" t="str">
        <f t="shared" si="11"/>
        <v>201709</v>
      </c>
      <c r="R218" s="354">
        <v>0</v>
      </c>
      <c r="S218" s="312">
        <v>0</v>
      </c>
      <c r="T218" s="312">
        <v>0</v>
      </c>
      <c r="U218" s="308"/>
      <c r="V218" s="363"/>
      <c r="W218" s="360"/>
      <c r="X218" s="363"/>
      <c r="Y2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8" s="348"/>
      <c r="AA218" s="349"/>
      <c r="AB218" s="349"/>
      <c r="AC218" s="349"/>
      <c r="AD218" s="349"/>
      <c r="AE218" s="349"/>
      <c r="AF218" s="349"/>
      <c r="AG218" s="349"/>
      <c r="AH218" s="349"/>
      <c r="AI218" s="349"/>
      <c r="AJ218" s="349"/>
      <c r="AK218" s="349"/>
      <c r="AL218" s="349"/>
      <c r="AM218" s="349"/>
      <c r="AN218" s="349"/>
      <c r="AO218" s="349"/>
      <c r="AP218" s="349"/>
      <c r="AQ218" s="349"/>
      <c r="AR218" s="231"/>
      <c r="AS218" s="231"/>
      <c r="AT218" s="231"/>
      <c r="AU218" s="231"/>
      <c r="AV218" s="231"/>
      <c r="AW218" s="231"/>
      <c r="AX218" s="231"/>
      <c r="AY218" s="231"/>
      <c r="AZ218" s="231"/>
      <c r="BA218" s="231"/>
      <c r="BB218" s="231"/>
      <c r="BC218" s="231"/>
      <c r="BD218" s="231"/>
      <c r="BE218" s="231"/>
      <c r="BF218" s="231"/>
      <c r="BG218" s="231"/>
      <c r="BH218" s="231"/>
      <c r="BI218" s="231"/>
      <c r="BJ218" s="231"/>
      <c r="BK218" s="231"/>
      <c r="BL218" s="231"/>
      <c r="BM218" s="231"/>
      <c r="BN218" s="231"/>
      <c r="BO218" s="231"/>
      <c r="BP218" s="231"/>
      <c r="BQ218" s="231"/>
      <c r="BR218" s="231"/>
      <c r="BS218" s="231"/>
      <c r="BT218" s="231"/>
      <c r="BU218" s="231"/>
      <c r="BV218" s="231"/>
      <c r="BW218" s="231"/>
      <c r="BX218" s="231"/>
      <c r="BY218" s="231"/>
      <c r="BZ218" s="231"/>
      <c r="CA218" s="231"/>
      <c r="CB218" s="231"/>
      <c r="CC218" s="231"/>
      <c r="CD218" s="231"/>
      <c r="CE218" s="231"/>
      <c r="CF218" s="231"/>
      <c r="CG218" s="231"/>
      <c r="CH218" s="231"/>
      <c r="CI218" s="231"/>
      <c r="CJ218" s="231"/>
      <c r="CK218" s="231"/>
      <c r="CL218" s="231"/>
      <c r="CM218" s="231"/>
      <c r="CN218" s="231"/>
      <c r="CO218" s="231"/>
      <c r="CP218" s="231"/>
      <c r="CQ218" s="231"/>
      <c r="CR218" s="231"/>
      <c r="CS218" s="231"/>
      <c r="CT218" s="231"/>
      <c r="CU218" s="231"/>
      <c r="CV218" s="231"/>
    </row>
    <row r="219" spans="1:43" s="47" customFormat="1" ht="43.5" customHeight="1">
      <c r="A219" s="311" t="s">
        <v>3110</v>
      </c>
      <c r="B219" s="369" t="s">
        <v>890</v>
      </c>
      <c r="C219" s="398" t="s">
        <v>891</v>
      </c>
      <c r="D219" s="314" t="s">
        <v>1820</v>
      </c>
      <c r="E219" s="314" t="s">
        <v>377</v>
      </c>
      <c r="F219" s="315" t="s">
        <v>1115</v>
      </c>
      <c r="G219" s="313" t="s">
        <v>1117</v>
      </c>
      <c r="H219" s="313" t="s">
        <v>1116</v>
      </c>
      <c r="I219" s="316">
        <v>1600000</v>
      </c>
      <c r="J219" s="316">
        <f>-K1856/0.0833333333333333</f>
        <v>0</v>
      </c>
      <c r="K219" s="316"/>
      <c r="L219" s="317">
        <v>42508</v>
      </c>
      <c r="M219" s="317">
        <v>42617</v>
      </c>
      <c r="N219" s="318">
        <v>42981</v>
      </c>
      <c r="O219" s="336">
        <f t="shared" si="12"/>
        <v>2017</v>
      </c>
      <c r="P219" s="336">
        <f t="shared" si="13"/>
        <v>9</v>
      </c>
      <c r="Q219" s="326" t="str">
        <f t="shared" si="11"/>
        <v>201709</v>
      </c>
      <c r="R219" s="354">
        <v>0</v>
      </c>
      <c r="S219" s="319">
        <v>0</v>
      </c>
      <c r="T219" s="319">
        <v>0</v>
      </c>
      <c r="U219" s="313"/>
      <c r="V219" s="363"/>
      <c r="W219" s="360"/>
      <c r="X219" s="385"/>
      <c r="Y2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19" s="421"/>
      <c r="AA219" s="348"/>
      <c r="AB219" s="348"/>
      <c r="AC219" s="348"/>
      <c r="AD219" s="348"/>
      <c r="AE219" s="348"/>
      <c r="AF219" s="348"/>
      <c r="AG219" s="348"/>
      <c r="AH219" s="348"/>
      <c r="AI219" s="348"/>
      <c r="AJ219" s="348"/>
      <c r="AK219" s="348"/>
      <c r="AL219" s="348"/>
      <c r="AM219" s="348"/>
      <c r="AN219" s="348"/>
      <c r="AO219" s="348"/>
      <c r="AP219" s="348"/>
      <c r="AQ219" s="348"/>
    </row>
    <row r="220" spans="1:43" s="47" customFormat="1" ht="43.5" customHeight="1">
      <c r="A220" s="311" t="s">
        <v>143</v>
      </c>
      <c r="B220" s="369" t="s">
        <v>890</v>
      </c>
      <c r="C220" s="398" t="s">
        <v>891</v>
      </c>
      <c r="D220" s="314"/>
      <c r="E220" s="314" t="s">
        <v>378</v>
      </c>
      <c r="F220" s="315" t="s">
        <v>2015</v>
      </c>
      <c r="G220" s="313" t="s">
        <v>2016</v>
      </c>
      <c r="H220" s="313" t="s">
        <v>2017</v>
      </c>
      <c r="I220" s="316">
        <v>30000</v>
      </c>
      <c r="J220" s="316">
        <f>-K1830/0.0833333333333333</f>
        <v>0</v>
      </c>
      <c r="K220" s="316"/>
      <c r="L220" s="317" t="s">
        <v>326</v>
      </c>
      <c r="M220" s="317">
        <v>42617</v>
      </c>
      <c r="N220" s="318">
        <v>42981</v>
      </c>
      <c r="O220" s="336">
        <f t="shared" si="12"/>
        <v>2017</v>
      </c>
      <c r="P220" s="336">
        <f t="shared" si="13"/>
        <v>9</v>
      </c>
      <c r="Q220" s="326" t="str">
        <f t="shared" si="11"/>
        <v>201709</v>
      </c>
      <c r="R220" s="311" t="s">
        <v>44</v>
      </c>
      <c r="S220" s="319">
        <v>0</v>
      </c>
      <c r="T220" s="319">
        <v>0</v>
      </c>
      <c r="U220" s="313"/>
      <c r="V220" s="363"/>
      <c r="W220" s="360"/>
      <c r="X220" s="363"/>
      <c r="Y2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0" s="385"/>
      <c r="AA220" s="360"/>
      <c r="AB220" s="360"/>
      <c r="AC220" s="360"/>
      <c r="AD220" s="360"/>
      <c r="AE220" s="360"/>
      <c r="AF220" s="360"/>
      <c r="AG220" s="360"/>
      <c r="AH220" s="360"/>
      <c r="AI220" s="360"/>
      <c r="AJ220" s="360"/>
      <c r="AK220" s="360"/>
      <c r="AL220" s="360"/>
      <c r="AM220" s="360"/>
      <c r="AN220" s="360"/>
      <c r="AO220" s="360"/>
      <c r="AP220" s="360"/>
      <c r="AQ220" s="360"/>
    </row>
    <row r="221" spans="1:43" s="47" customFormat="1" ht="43.5" customHeight="1">
      <c r="A221" s="305" t="s">
        <v>131</v>
      </c>
      <c r="B221" s="369" t="s">
        <v>884</v>
      </c>
      <c r="C221" s="398" t="s">
        <v>891</v>
      </c>
      <c r="D221" s="306" t="s">
        <v>1482</v>
      </c>
      <c r="E221" s="306" t="s">
        <v>378</v>
      </c>
      <c r="F221" s="307" t="s">
        <v>1483</v>
      </c>
      <c r="G221" s="308" t="s">
        <v>1484</v>
      </c>
      <c r="H221" s="308" t="s">
        <v>1485</v>
      </c>
      <c r="I221" s="309">
        <v>5442</v>
      </c>
      <c r="J221" s="309">
        <f>-K1895/0.0833333333333333</f>
        <v>0</v>
      </c>
      <c r="K221" s="309"/>
      <c r="L221" s="310" t="s">
        <v>326</v>
      </c>
      <c r="M221" s="310">
        <v>41887</v>
      </c>
      <c r="N221" s="310">
        <v>42982</v>
      </c>
      <c r="O221" s="337">
        <f t="shared" si="12"/>
        <v>2017</v>
      </c>
      <c r="P221" s="336">
        <f t="shared" si="13"/>
        <v>9</v>
      </c>
      <c r="Q221" s="332" t="str">
        <f t="shared" si="11"/>
        <v>201709</v>
      </c>
      <c r="R221" s="311">
        <v>0</v>
      </c>
      <c r="S221" s="312">
        <v>0</v>
      </c>
      <c r="T221" s="312">
        <v>0</v>
      </c>
      <c r="U221" s="308"/>
      <c r="V221" s="363"/>
      <c r="W221" s="360"/>
      <c r="X221" s="363"/>
      <c r="Y2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1" s="348"/>
      <c r="AA221" s="348"/>
      <c r="AB221" s="348"/>
      <c r="AC221" s="348"/>
      <c r="AD221" s="348"/>
      <c r="AE221" s="348"/>
      <c r="AF221" s="348"/>
      <c r="AG221" s="348"/>
      <c r="AH221" s="348"/>
      <c r="AI221" s="348"/>
      <c r="AJ221" s="348"/>
      <c r="AK221" s="348"/>
      <c r="AL221" s="348"/>
      <c r="AM221" s="348"/>
      <c r="AN221" s="348"/>
      <c r="AO221" s="348"/>
      <c r="AP221" s="348"/>
      <c r="AQ221" s="348"/>
    </row>
    <row r="222" spans="1:43" s="47" customFormat="1" ht="43.5" customHeight="1">
      <c r="A222" s="311" t="s">
        <v>203</v>
      </c>
      <c r="B222" s="369" t="s">
        <v>884</v>
      </c>
      <c r="C222" s="398" t="s">
        <v>891</v>
      </c>
      <c r="D222" s="314"/>
      <c r="E222" s="306" t="s">
        <v>376</v>
      </c>
      <c r="F222" s="307" t="s">
        <v>2005</v>
      </c>
      <c r="G222" s="308" t="s">
        <v>1069</v>
      </c>
      <c r="H222" s="308" t="s">
        <v>2006</v>
      </c>
      <c r="I222" s="309">
        <v>8000000</v>
      </c>
      <c r="J222" s="309">
        <f>-K1826/0.0833333333333333</f>
        <v>0</v>
      </c>
      <c r="K222" s="309"/>
      <c r="L222" s="317">
        <v>42774</v>
      </c>
      <c r="M222" s="317">
        <v>42256</v>
      </c>
      <c r="N222" s="310">
        <v>42986</v>
      </c>
      <c r="O222" s="337">
        <f t="shared" si="12"/>
        <v>2017</v>
      </c>
      <c r="P222" s="336">
        <f t="shared" si="13"/>
        <v>9</v>
      </c>
      <c r="Q222" s="332" t="str">
        <f t="shared" si="11"/>
        <v>201709</v>
      </c>
      <c r="R222" s="311" t="s">
        <v>36</v>
      </c>
      <c r="S222" s="312">
        <v>0.27</v>
      </c>
      <c r="T222" s="312">
        <v>0.1</v>
      </c>
      <c r="U222" s="313"/>
      <c r="V222" s="360"/>
      <c r="W222" s="360"/>
      <c r="X222" s="360"/>
      <c r="Y2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2" s="385"/>
      <c r="AA222" s="363"/>
      <c r="AB222" s="363"/>
      <c r="AC222" s="363"/>
      <c r="AD222" s="363"/>
      <c r="AE222" s="363"/>
      <c r="AF222" s="363"/>
      <c r="AG222" s="363"/>
      <c r="AH222" s="363"/>
      <c r="AI222" s="363"/>
      <c r="AJ222" s="363"/>
      <c r="AK222" s="363"/>
      <c r="AL222" s="363"/>
      <c r="AM222" s="363"/>
      <c r="AN222" s="363"/>
      <c r="AO222" s="363"/>
      <c r="AP222" s="363"/>
      <c r="AQ222" s="363"/>
    </row>
    <row r="223" spans="1:43" s="47" customFormat="1" ht="43.5" customHeight="1">
      <c r="A223" s="311" t="s">
        <v>203</v>
      </c>
      <c r="B223" s="369" t="s">
        <v>884</v>
      </c>
      <c r="C223" s="398" t="s">
        <v>891</v>
      </c>
      <c r="D223" s="314"/>
      <c r="E223" s="306" t="s">
        <v>376</v>
      </c>
      <c r="F223" s="307" t="s">
        <v>2005</v>
      </c>
      <c r="G223" s="308" t="s">
        <v>1069</v>
      </c>
      <c r="H223" s="308" t="s">
        <v>2007</v>
      </c>
      <c r="I223" s="309">
        <v>8000000</v>
      </c>
      <c r="J223" s="309">
        <f>-K1826/0.0833333333333333</f>
        <v>0</v>
      </c>
      <c r="K223" s="309"/>
      <c r="L223" s="317">
        <v>42774</v>
      </c>
      <c r="M223" s="317">
        <v>42256</v>
      </c>
      <c r="N223" s="310">
        <v>42986</v>
      </c>
      <c r="O223" s="337">
        <f t="shared" si="12"/>
        <v>2017</v>
      </c>
      <c r="P223" s="336">
        <f t="shared" si="13"/>
        <v>9</v>
      </c>
      <c r="Q223" s="332" t="str">
        <f t="shared" si="11"/>
        <v>201709</v>
      </c>
      <c r="R223" s="311" t="s">
        <v>36</v>
      </c>
      <c r="S223" s="312">
        <v>0.27</v>
      </c>
      <c r="T223" s="312">
        <v>0.1</v>
      </c>
      <c r="U223" s="313"/>
      <c r="V223" s="360"/>
      <c r="W223" s="360"/>
      <c r="X223" s="360"/>
      <c r="Y2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3" s="385"/>
      <c r="AA223" s="363"/>
      <c r="AB223" s="363"/>
      <c r="AC223" s="363"/>
      <c r="AD223" s="363"/>
      <c r="AE223" s="363"/>
      <c r="AF223" s="363"/>
      <c r="AG223" s="363"/>
      <c r="AH223" s="363"/>
      <c r="AI223" s="363"/>
      <c r="AJ223" s="363"/>
      <c r="AK223" s="363"/>
      <c r="AL223" s="363"/>
      <c r="AM223" s="363"/>
      <c r="AN223" s="363"/>
      <c r="AO223" s="363"/>
      <c r="AP223" s="363"/>
      <c r="AQ223" s="363"/>
    </row>
    <row r="224" spans="1:43" s="47" customFormat="1" ht="43.5" customHeight="1">
      <c r="A224" s="311" t="s">
        <v>203</v>
      </c>
      <c r="B224" s="369" t="s">
        <v>884</v>
      </c>
      <c r="C224" s="398" t="s">
        <v>891</v>
      </c>
      <c r="D224" s="314"/>
      <c r="E224" s="314" t="s">
        <v>376</v>
      </c>
      <c r="F224" s="315" t="s">
        <v>2005</v>
      </c>
      <c r="G224" s="313" t="s">
        <v>1069</v>
      </c>
      <c r="H224" s="313" t="s">
        <v>373</v>
      </c>
      <c r="I224" s="316">
        <v>8000000</v>
      </c>
      <c r="J224" s="316">
        <f>-K1759/0.0833333333333333</f>
        <v>0</v>
      </c>
      <c r="K224" s="316"/>
      <c r="L224" s="317">
        <v>42774</v>
      </c>
      <c r="M224" s="317">
        <v>42256</v>
      </c>
      <c r="N224" s="317">
        <v>42986</v>
      </c>
      <c r="O224" s="338">
        <f t="shared" si="12"/>
        <v>2017</v>
      </c>
      <c r="P224" s="336">
        <f t="shared" si="13"/>
        <v>9</v>
      </c>
      <c r="Q224" s="333" t="str">
        <f t="shared" si="11"/>
        <v>201709</v>
      </c>
      <c r="R224" s="354" t="s">
        <v>36</v>
      </c>
      <c r="S224" s="319">
        <v>0.27</v>
      </c>
      <c r="T224" s="319">
        <v>0.1</v>
      </c>
      <c r="U224" s="261"/>
      <c r="V224" s="363"/>
      <c r="W224" s="360"/>
      <c r="X224" s="363"/>
      <c r="Y2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4" s="421"/>
      <c r="AA224" s="349"/>
      <c r="AB224" s="349"/>
      <c r="AC224" s="349"/>
      <c r="AD224" s="349"/>
      <c r="AE224" s="349"/>
      <c r="AF224" s="349"/>
      <c r="AG224" s="349"/>
      <c r="AH224" s="349"/>
      <c r="AI224" s="349"/>
      <c r="AJ224" s="349"/>
      <c r="AK224" s="349"/>
      <c r="AL224" s="349"/>
      <c r="AM224" s="349"/>
      <c r="AN224" s="349"/>
      <c r="AO224" s="349"/>
      <c r="AP224" s="349"/>
      <c r="AQ224" s="349"/>
    </row>
    <row r="225" spans="1:100" s="47" customFormat="1" ht="43.5" customHeight="1">
      <c r="A225" s="354" t="s">
        <v>3092</v>
      </c>
      <c r="B225" s="378" t="s">
        <v>889</v>
      </c>
      <c r="C225" s="370" t="s">
        <v>891</v>
      </c>
      <c r="D225" s="358" t="s">
        <v>1498</v>
      </c>
      <c r="E225" s="365" t="s">
        <v>381</v>
      </c>
      <c r="F225" s="359" t="s">
        <v>1499</v>
      </c>
      <c r="G225" s="355" t="s">
        <v>1500</v>
      </c>
      <c r="H225" s="355" t="s">
        <v>1501</v>
      </c>
      <c r="I225" s="388" t="s">
        <v>212</v>
      </c>
      <c r="J225" s="388">
        <f>-K1845/0.0833333333333333</f>
        <v>0</v>
      </c>
      <c r="K225" s="388"/>
      <c r="L225" s="372">
        <v>41892</v>
      </c>
      <c r="M225" s="372">
        <v>41892</v>
      </c>
      <c r="N225" s="373">
        <v>42987</v>
      </c>
      <c r="O225" s="374">
        <f t="shared" si="12"/>
        <v>2017</v>
      </c>
      <c r="P225" s="374">
        <f t="shared" si="13"/>
        <v>9</v>
      </c>
      <c r="Q225" s="375" t="str">
        <f t="shared" si="11"/>
        <v>201709</v>
      </c>
      <c r="R225" s="354" t="s">
        <v>44</v>
      </c>
      <c r="S225" s="391">
        <v>0</v>
      </c>
      <c r="T225" s="391">
        <v>0</v>
      </c>
      <c r="U225" s="355"/>
      <c r="V225" s="349"/>
      <c r="W225" s="348"/>
      <c r="X225" s="349"/>
      <c r="Y22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5" s="348"/>
      <c r="AA225" s="349"/>
      <c r="AB225" s="349"/>
      <c r="AC225" s="349"/>
      <c r="AD225" s="349"/>
      <c r="AE225" s="349"/>
      <c r="AF225" s="349"/>
      <c r="AG225" s="349"/>
      <c r="AH225" s="349"/>
      <c r="AI225" s="349"/>
      <c r="AJ225" s="349"/>
      <c r="AK225" s="349"/>
      <c r="AL225" s="349"/>
      <c r="AM225" s="349"/>
      <c r="AN225" s="349"/>
      <c r="AO225" s="349"/>
      <c r="AP225" s="349"/>
      <c r="AQ225" s="349"/>
      <c r="AR225" s="231"/>
      <c r="AS225" s="231"/>
      <c r="AT225" s="231"/>
      <c r="AU225" s="231"/>
      <c r="AV225" s="231"/>
      <c r="AW225" s="231"/>
      <c r="AX225" s="231"/>
      <c r="AY225" s="231"/>
      <c r="AZ225" s="231"/>
      <c r="BA225" s="231"/>
      <c r="BB225" s="231"/>
      <c r="BC225" s="231"/>
      <c r="BD225" s="231"/>
      <c r="BE225" s="231"/>
      <c r="BF225" s="231"/>
      <c r="BG225" s="231"/>
      <c r="BH225" s="231"/>
      <c r="BI225" s="231"/>
      <c r="BJ225" s="231"/>
      <c r="BK225" s="231"/>
      <c r="BL225" s="231"/>
      <c r="BM225" s="231"/>
      <c r="BN225" s="231"/>
      <c r="BO225" s="231"/>
      <c r="BP225" s="231"/>
      <c r="BQ225" s="231"/>
      <c r="BR225" s="231"/>
      <c r="BS225" s="231"/>
      <c r="BT225" s="231"/>
      <c r="BU225" s="231"/>
      <c r="BV225" s="231"/>
      <c r="BW225" s="231"/>
      <c r="BX225" s="231"/>
      <c r="BY225" s="231"/>
      <c r="BZ225" s="231"/>
      <c r="CA225" s="231"/>
      <c r="CB225" s="231"/>
      <c r="CC225" s="231"/>
      <c r="CD225" s="231"/>
      <c r="CE225" s="231"/>
      <c r="CF225" s="231"/>
      <c r="CG225" s="231"/>
      <c r="CH225" s="231"/>
      <c r="CI225" s="231"/>
      <c r="CJ225" s="231"/>
      <c r="CK225" s="231"/>
      <c r="CL225" s="231"/>
      <c r="CM225" s="231"/>
      <c r="CN225" s="231"/>
      <c r="CO225" s="231"/>
      <c r="CP225" s="231"/>
      <c r="CQ225" s="231"/>
      <c r="CR225" s="231"/>
      <c r="CS225" s="231"/>
      <c r="CT225" s="231"/>
      <c r="CU225" s="231"/>
      <c r="CV225" s="231"/>
    </row>
    <row r="226" spans="1:43" s="47" customFormat="1" ht="43.5" customHeight="1">
      <c r="A226" s="311" t="s">
        <v>131</v>
      </c>
      <c r="B226" s="369" t="s">
        <v>884</v>
      </c>
      <c r="C226" s="398" t="s">
        <v>891</v>
      </c>
      <c r="D226" s="314" t="s">
        <v>1149</v>
      </c>
      <c r="E226" s="306" t="s">
        <v>376</v>
      </c>
      <c r="F226" s="307" t="s">
        <v>46</v>
      </c>
      <c r="G226" s="308" t="s">
        <v>1150</v>
      </c>
      <c r="H226" s="308" t="s">
        <v>1151</v>
      </c>
      <c r="I226" s="309">
        <v>349980</v>
      </c>
      <c r="J226" s="309">
        <f>-K1888/0.0833333333333333</f>
        <v>0</v>
      </c>
      <c r="K226" s="309"/>
      <c r="L226" s="310">
        <v>42711</v>
      </c>
      <c r="M226" s="310">
        <v>42624</v>
      </c>
      <c r="N226" s="310">
        <v>42988</v>
      </c>
      <c r="O226" s="337">
        <f t="shared" si="12"/>
        <v>2017</v>
      </c>
      <c r="P226" s="336">
        <f t="shared" si="13"/>
        <v>9</v>
      </c>
      <c r="Q226" s="332" t="str">
        <f t="shared" si="11"/>
        <v>201709</v>
      </c>
      <c r="R226" s="354">
        <v>0</v>
      </c>
      <c r="S226" s="312">
        <v>0</v>
      </c>
      <c r="T226" s="312">
        <v>0</v>
      </c>
      <c r="U226" s="313"/>
      <c r="V226" s="363"/>
      <c r="W226" s="360"/>
      <c r="X226" s="363"/>
      <c r="Y2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6" s="421"/>
      <c r="AA226" s="348"/>
      <c r="AB226" s="348"/>
      <c r="AC226" s="348"/>
      <c r="AD226" s="348"/>
      <c r="AE226" s="348"/>
      <c r="AF226" s="348"/>
      <c r="AG226" s="348"/>
      <c r="AH226" s="348"/>
      <c r="AI226" s="348"/>
      <c r="AJ226" s="348"/>
      <c r="AK226" s="348"/>
      <c r="AL226" s="348"/>
      <c r="AM226" s="348"/>
      <c r="AN226" s="348"/>
      <c r="AO226" s="348"/>
      <c r="AP226" s="348"/>
      <c r="AQ226" s="348"/>
    </row>
    <row r="227" spans="1:43" s="47" customFormat="1" ht="43.5" customHeight="1">
      <c r="A227" s="305" t="s">
        <v>33</v>
      </c>
      <c r="B227" s="361" t="s">
        <v>889</v>
      </c>
      <c r="C227" s="398" t="s">
        <v>891</v>
      </c>
      <c r="D227" s="306" t="s">
        <v>1489</v>
      </c>
      <c r="E227" s="306" t="s">
        <v>380</v>
      </c>
      <c r="F227" s="307" t="s">
        <v>1490</v>
      </c>
      <c r="G227" s="308" t="s">
        <v>803</v>
      </c>
      <c r="H227" s="308" t="s">
        <v>1491</v>
      </c>
      <c r="I227" s="309">
        <v>20000</v>
      </c>
      <c r="J227" s="309">
        <f>-K2478/0.0833333333333333</f>
        <v>0</v>
      </c>
      <c r="K227" s="309"/>
      <c r="L227" s="310" t="s">
        <v>326</v>
      </c>
      <c r="M227" s="310">
        <v>41893</v>
      </c>
      <c r="N227" s="310">
        <v>42988</v>
      </c>
      <c r="O227" s="337">
        <f t="shared" si="12"/>
        <v>2017</v>
      </c>
      <c r="P227" s="336">
        <f t="shared" si="13"/>
        <v>9</v>
      </c>
      <c r="Q227" s="332" t="str">
        <f t="shared" si="11"/>
        <v>201709</v>
      </c>
      <c r="R227" s="311" t="s">
        <v>44</v>
      </c>
      <c r="S227" s="312">
        <v>0</v>
      </c>
      <c r="T227" s="312">
        <v>0</v>
      </c>
      <c r="U227" s="308"/>
      <c r="V227" s="360"/>
      <c r="W227" s="360"/>
      <c r="X227" s="360"/>
      <c r="Y2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7" s="421"/>
      <c r="AA227" s="349"/>
      <c r="AB227" s="349"/>
      <c r="AC227" s="349"/>
      <c r="AD227" s="349"/>
      <c r="AE227" s="349"/>
      <c r="AF227" s="349"/>
      <c r="AG227" s="349"/>
      <c r="AH227" s="349"/>
      <c r="AI227" s="349"/>
      <c r="AJ227" s="349"/>
      <c r="AK227" s="349"/>
      <c r="AL227" s="349"/>
      <c r="AM227" s="349"/>
      <c r="AN227" s="349"/>
      <c r="AO227" s="349"/>
      <c r="AP227" s="349"/>
      <c r="AQ227" s="349"/>
    </row>
    <row r="228" spans="1:43" s="47" customFormat="1" ht="43.5" customHeight="1">
      <c r="A228" s="354" t="s">
        <v>130</v>
      </c>
      <c r="B228" s="369" t="s">
        <v>966</v>
      </c>
      <c r="C228" s="354" t="s">
        <v>891</v>
      </c>
      <c r="D228" s="358" t="s">
        <v>1137</v>
      </c>
      <c r="E228" s="244" t="s">
        <v>400</v>
      </c>
      <c r="F228" s="359" t="s">
        <v>1138</v>
      </c>
      <c r="G228" s="246" t="s">
        <v>754</v>
      </c>
      <c r="H228" s="355" t="s">
        <v>1139</v>
      </c>
      <c r="I228" s="285">
        <v>40000</v>
      </c>
      <c r="J228" s="285">
        <f>-K1734/0.0833333333333333</f>
        <v>0</v>
      </c>
      <c r="K228" s="285"/>
      <c r="L228" s="372">
        <v>42592</v>
      </c>
      <c r="M228" s="280">
        <v>42624</v>
      </c>
      <c r="N228" s="280">
        <v>42988</v>
      </c>
      <c r="O228" s="329">
        <f t="shared" si="12"/>
        <v>2017</v>
      </c>
      <c r="P228" s="323">
        <f t="shared" si="13"/>
        <v>9</v>
      </c>
      <c r="Q228" s="330" t="str">
        <f t="shared" si="11"/>
        <v>201709</v>
      </c>
      <c r="R228" s="354">
        <v>0</v>
      </c>
      <c r="S228" s="267">
        <v>0</v>
      </c>
      <c r="T228" s="267">
        <v>0</v>
      </c>
      <c r="U228" s="261"/>
      <c r="V228" s="345"/>
      <c r="W228" s="345"/>
      <c r="X228" s="345"/>
      <c r="Y22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8" s="348"/>
      <c r="AA228" s="349"/>
      <c r="AB228" s="349"/>
      <c r="AC228" s="349"/>
      <c r="AD228" s="349"/>
      <c r="AE228" s="349"/>
      <c r="AF228" s="349"/>
      <c r="AG228" s="349"/>
      <c r="AH228" s="349"/>
      <c r="AI228" s="349"/>
      <c r="AJ228" s="349"/>
      <c r="AK228" s="349"/>
      <c r="AL228" s="349"/>
      <c r="AM228" s="349"/>
      <c r="AN228" s="349"/>
      <c r="AO228" s="349"/>
      <c r="AP228" s="349"/>
      <c r="AQ228" s="349"/>
    </row>
    <row r="229" spans="1:43" s="47" customFormat="1" ht="43.5" customHeight="1">
      <c r="A229" s="311" t="s">
        <v>3092</v>
      </c>
      <c r="B229" s="369" t="s">
        <v>889</v>
      </c>
      <c r="C229" s="398" t="s">
        <v>891</v>
      </c>
      <c r="D229" s="314" t="s">
        <v>1486</v>
      </c>
      <c r="E229" s="306" t="s">
        <v>380</v>
      </c>
      <c r="F229" s="315" t="s">
        <v>34</v>
      </c>
      <c r="G229" s="313" t="s">
        <v>1488</v>
      </c>
      <c r="H229" s="313" t="s">
        <v>1487</v>
      </c>
      <c r="I229" s="309">
        <v>10000</v>
      </c>
      <c r="J229" s="309">
        <f>-K1840/0.0833333333333333</f>
        <v>0</v>
      </c>
      <c r="K229" s="309"/>
      <c r="L229" s="317" t="s">
        <v>326</v>
      </c>
      <c r="M229" s="317">
        <v>42625</v>
      </c>
      <c r="N229" s="318">
        <v>42989</v>
      </c>
      <c r="O229" s="336">
        <f t="shared" si="12"/>
        <v>2017</v>
      </c>
      <c r="P229" s="336">
        <f t="shared" si="13"/>
        <v>9</v>
      </c>
      <c r="Q229" s="326" t="str">
        <f t="shared" si="11"/>
        <v>201709</v>
      </c>
      <c r="R229" s="354">
        <v>0</v>
      </c>
      <c r="S229" s="312">
        <v>0</v>
      </c>
      <c r="T229" s="312">
        <v>0</v>
      </c>
      <c r="U229" s="313"/>
      <c r="V229" s="363"/>
      <c r="W229" s="360"/>
      <c r="X229" s="363"/>
      <c r="Y2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29" s="421"/>
      <c r="AA229" s="349"/>
      <c r="AB229" s="349"/>
      <c r="AC229" s="349"/>
      <c r="AD229" s="349"/>
      <c r="AE229" s="349"/>
      <c r="AF229" s="349"/>
      <c r="AG229" s="349"/>
      <c r="AH229" s="349"/>
      <c r="AI229" s="349"/>
      <c r="AJ229" s="349"/>
      <c r="AK229" s="349"/>
      <c r="AL229" s="349"/>
      <c r="AM229" s="349"/>
      <c r="AN229" s="349"/>
      <c r="AO229" s="349"/>
      <c r="AP229" s="349"/>
      <c r="AQ229" s="349"/>
    </row>
    <row r="230" spans="1:43" s="47" customFormat="1" ht="43.5" customHeight="1">
      <c r="A230" s="311" t="s">
        <v>3110</v>
      </c>
      <c r="B230" s="369" t="s">
        <v>890</v>
      </c>
      <c r="C230" s="398" t="s">
        <v>891</v>
      </c>
      <c r="D230" s="314" t="s">
        <v>2700</v>
      </c>
      <c r="E230" s="314" t="s">
        <v>383</v>
      </c>
      <c r="F230" s="315" t="s">
        <v>2701</v>
      </c>
      <c r="G230" s="313" t="s">
        <v>2702</v>
      </c>
      <c r="H230" s="313" t="s">
        <v>2703</v>
      </c>
      <c r="I230" s="316">
        <v>25245</v>
      </c>
      <c r="J230" s="316">
        <f>-K1873/0.0833333333333333</f>
        <v>0</v>
      </c>
      <c r="K230" s="316"/>
      <c r="L230" s="317">
        <v>42627</v>
      </c>
      <c r="M230" s="317">
        <v>42627</v>
      </c>
      <c r="N230" s="318">
        <v>42991</v>
      </c>
      <c r="O230" s="336">
        <f t="shared" si="12"/>
        <v>2017</v>
      </c>
      <c r="P230" s="336">
        <f t="shared" si="13"/>
        <v>9</v>
      </c>
      <c r="Q230" s="326" t="str">
        <f t="shared" si="11"/>
        <v>201709</v>
      </c>
      <c r="R230" s="311" t="s">
        <v>45</v>
      </c>
      <c r="S230" s="319">
        <v>0</v>
      </c>
      <c r="T230" s="319">
        <v>0</v>
      </c>
      <c r="U230" s="313"/>
      <c r="V230" s="363"/>
      <c r="W230" s="360"/>
      <c r="X230" s="363"/>
      <c r="Y2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0" s="385"/>
      <c r="AA230" s="363"/>
      <c r="AB230" s="363"/>
      <c r="AC230" s="363"/>
      <c r="AD230" s="363"/>
      <c r="AE230" s="363"/>
      <c r="AF230" s="363"/>
      <c r="AG230" s="363"/>
      <c r="AH230" s="363"/>
      <c r="AI230" s="363"/>
      <c r="AJ230" s="363"/>
      <c r="AK230" s="363"/>
      <c r="AL230" s="363"/>
      <c r="AM230" s="363"/>
      <c r="AN230" s="363"/>
      <c r="AO230" s="363"/>
      <c r="AP230" s="363"/>
      <c r="AQ230" s="363"/>
    </row>
    <row r="231" spans="1:43" s="47" customFormat="1" ht="43.5" customHeight="1">
      <c r="A231" s="354" t="s">
        <v>2048</v>
      </c>
      <c r="B231" s="378" t="s">
        <v>889</v>
      </c>
      <c r="C231" s="370" t="s">
        <v>891</v>
      </c>
      <c r="D231" s="358"/>
      <c r="E231" s="358" t="s">
        <v>381</v>
      </c>
      <c r="F231" s="359" t="s">
        <v>2671</v>
      </c>
      <c r="G231" s="355" t="s">
        <v>2672</v>
      </c>
      <c r="H231" s="355" t="s">
        <v>2270</v>
      </c>
      <c r="I231" s="371">
        <v>141608.02</v>
      </c>
      <c r="J231" s="371">
        <f>-K1864/0.0833333333333333</f>
        <v>0</v>
      </c>
      <c r="K231" s="371"/>
      <c r="L231" s="372">
        <v>42627</v>
      </c>
      <c r="M231" s="372">
        <v>42627</v>
      </c>
      <c r="N231" s="373">
        <v>42991</v>
      </c>
      <c r="O231" s="374">
        <f t="shared" si="12"/>
        <v>2017</v>
      </c>
      <c r="P231" s="374">
        <f t="shared" si="13"/>
        <v>9</v>
      </c>
      <c r="Q231" s="375" t="str">
        <f t="shared" si="11"/>
        <v>201709</v>
      </c>
      <c r="R231" s="354">
        <v>0</v>
      </c>
      <c r="S231" s="376">
        <v>0</v>
      </c>
      <c r="T231" s="376">
        <v>0</v>
      </c>
      <c r="U231" s="455"/>
      <c r="V231" s="456"/>
      <c r="W231" s="457"/>
      <c r="X231" s="456"/>
      <c r="Y231" s="4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1" s="457"/>
      <c r="AA231" s="457"/>
      <c r="AB231" s="457"/>
      <c r="AC231" s="457"/>
      <c r="AD231" s="457"/>
      <c r="AE231" s="457"/>
      <c r="AF231" s="457"/>
      <c r="AG231" s="457"/>
      <c r="AH231" s="457"/>
      <c r="AI231" s="457"/>
      <c r="AJ231" s="457"/>
      <c r="AK231" s="457"/>
      <c r="AL231" s="457"/>
      <c r="AM231" s="457"/>
      <c r="AN231" s="457"/>
      <c r="AO231" s="457"/>
      <c r="AP231" s="457"/>
      <c r="AQ231" s="457"/>
    </row>
    <row r="232" spans="1:43" s="47" customFormat="1" ht="43.5" customHeight="1">
      <c r="A232" s="311" t="s">
        <v>476</v>
      </c>
      <c r="B232" s="369" t="s">
        <v>966</v>
      </c>
      <c r="C232" s="398" t="s">
        <v>891</v>
      </c>
      <c r="D232" s="314" t="s">
        <v>2696</v>
      </c>
      <c r="E232" s="314" t="s">
        <v>379</v>
      </c>
      <c r="F232" s="307" t="s">
        <v>2697</v>
      </c>
      <c r="G232" s="313" t="s">
        <v>2698</v>
      </c>
      <c r="H232" s="313" t="s">
        <v>2699</v>
      </c>
      <c r="I232" s="316">
        <v>30000</v>
      </c>
      <c r="J232" s="316">
        <f>-K1848/0.0833333333333333</f>
        <v>0</v>
      </c>
      <c r="K232" s="316"/>
      <c r="L232" s="317">
        <v>42627</v>
      </c>
      <c r="M232" s="317">
        <v>42627</v>
      </c>
      <c r="N232" s="318">
        <v>42991</v>
      </c>
      <c r="O232" s="336">
        <f t="shared" si="12"/>
        <v>2017</v>
      </c>
      <c r="P232" s="336">
        <f t="shared" si="13"/>
        <v>9</v>
      </c>
      <c r="Q232" s="326" t="str">
        <f t="shared" si="11"/>
        <v>201709</v>
      </c>
      <c r="R232" s="311" t="s">
        <v>45</v>
      </c>
      <c r="S232" s="319">
        <v>0</v>
      </c>
      <c r="T232" s="319">
        <v>0</v>
      </c>
      <c r="U232" s="313"/>
      <c r="V232" s="363"/>
      <c r="W232" s="360"/>
      <c r="X232" s="363"/>
      <c r="Y2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2" s="385"/>
      <c r="AA232" s="363"/>
      <c r="AB232" s="363"/>
      <c r="AC232" s="363"/>
      <c r="AD232" s="363"/>
      <c r="AE232" s="363"/>
      <c r="AF232" s="363"/>
      <c r="AG232" s="363"/>
      <c r="AH232" s="363"/>
      <c r="AI232" s="363"/>
      <c r="AJ232" s="363"/>
      <c r="AK232" s="363"/>
      <c r="AL232" s="363"/>
      <c r="AM232" s="363"/>
      <c r="AN232" s="363"/>
      <c r="AO232" s="363"/>
      <c r="AP232" s="363"/>
      <c r="AQ232" s="363"/>
    </row>
    <row r="233" spans="1:43" s="47" customFormat="1" ht="43.5" customHeight="1">
      <c r="A233" s="311" t="s">
        <v>272</v>
      </c>
      <c r="B233" s="369" t="s">
        <v>889</v>
      </c>
      <c r="C233" s="398" t="s">
        <v>891</v>
      </c>
      <c r="D233" s="314"/>
      <c r="E233" s="314" t="s">
        <v>375</v>
      </c>
      <c r="F233" s="307" t="s">
        <v>2659</v>
      </c>
      <c r="G233" s="313" t="s">
        <v>482</v>
      </c>
      <c r="H233" s="313" t="s">
        <v>483</v>
      </c>
      <c r="I233" s="316">
        <v>253555</v>
      </c>
      <c r="J233" s="316">
        <f>-K2362/0.0833333333333333</f>
        <v>0</v>
      </c>
      <c r="K233" s="316"/>
      <c r="L233" s="317">
        <v>42627</v>
      </c>
      <c r="M233" s="317">
        <v>42627</v>
      </c>
      <c r="N233" s="318">
        <v>42991</v>
      </c>
      <c r="O233" s="336">
        <f t="shared" si="12"/>
        <v>2017</v>
      </c>
      <c r="P233" s="336">
        <f t="shared" si="13"/>
        <v>9</v>
      </c>
      <c r="Q233" s="326" t="str">
        <f t="shared" si="11"/>
        <v>201709</v>
      </c>
      <c r="R233" s="311" t="s">
        <v>45</v>
      </c>
      <c r="S233" s="319">
        <v>0</v>
      </c>
      <c r="T233" s="319">
        <v>0</v>
      </c>
      <c r="U233" s="313"/>
      <c r="V233" s="360"/>
      <c r="W233" s="360"/>
      <c r="X233" s="360"/>
      <c r="Y2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3" s="348"/>
      <c r="AA233" s="348"/>
      <c r="AB233" s="348"/>
      <c r="AC233" s="348"/>
      <c r="AD233" s="348"/>
      <c r="AE233" s="348"/>
      <c r="AF233" s="348"/>
      <c r="AG233" s="348"/>
      <c r="AH233" s="348"/>
      <c r="AI233" s="348"/>
      <c r="AJ233" s="348"/>
      <c r="AK233" s="348"/>
      <c r="AL233" s="348"/>
      <c r="AM233" s="348"/>
      <c r="AN233" s="348"/>
      <c r="AO233" s="348"/>
      <c r="AP233" s="348"/>
      <c r="AQ233" s="348"/>
    </row>
    <row r="234" spans="1:100" s="47" customFormat="1" ht="43.5" customHeight="1">
      <c r="A234" s="311" t="s">
        <v>131</v>
      </c>
      <c r="B234" s="369" t="s">
        <v>884</v>
      </c>
      <c r="C234" s="398" t="s">
        <v>891</v>
      </c>
      <c r="D234" s="314"/>
      <c r="E234" s="314" t="s">
        <v>377</v>
      </c>
      <c r="F234" s="315" t="s">
        <v>46</v>
      </c>
      <c r="G234" s="313" t="s">
        <v>422</v>
      </c>
      <c r="H234" s="355" t="s">
        <v>1788</v>
      </c>
      <c r="I234" s="316">
        <v>947380</v>
      </c>
      <c r="J234" s="316">
        <f>-K2536/0.0833333333333333</f>
        <v>0</v>
      </c>
      <c r="K234" s="316"/>
      <c r="L234" s="317">
        <v>42802</v>
      </c>
      <c r="M234" s="317">
        <v>41532</v>
      </c>
      <c r="N234" s="318">
        <v>42992</v>
      </c>
      <c r="O234" s="336">
        <f t="shared" si="12"/>
        <v>2017</v>
      </c>
      <c r="P234" s="336">
        <f t="shared" si="13"/>
        <v>9</v>
      </c>
      <c r="Q234" s="326" t="str">
        <f t="shared" si="11"/>
        <v>201709</v>
      </c>
      <c r="R234" s="311">
        <v>0</v>
      </c>
      <c r="S234" s="319">
        <v>0</v>
      </c>
      <c r="T234" s="319">
        <v>0</v>
      </c>
      <c r="U234" s="308"/>
      <c r="V234" s="349" t="s">
        <v>1078</v>
      </c>
      <c r="W234" s="360"/>
      <c r="X234" s="363"/>
      <c r="Y2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234" s="421"/>
      <c r="AA234" s="348"/>
      <c r="AB234" s="348"/>
      <c r="AC234" s="348"/>
      <c r="AD234" s="348"/>
      <c r="AE234" s="348"/>
      <c r="AF234" s="348"/>
      <c r="AG234" s="348"/>
      <c r="AH234" s="348"/>
      <c r="AI234" s="348"/>
      <c r="AJ234" s="348"/>
      <c r="AK234" s="348"/>
      <c r="AL234" s="348"/>
      <c r="AM234" s="348"/>
      <c r="AN234" s="348"/>
      <c r="AO234" s="348"/>
      <c r="AP234" s="348"/>
      <c r="AQ234" s="348"/>
      <c r="AR234" s="231"/>
      <c r="AS234" s="231"/>
      <c r="AT234" s="231"/>
      <c r="AU234" s="231"/>
      <c r="AV234" s="231"/>
      <c r="AW234" s="231"/>
      <c r="AX234" s="231"/>
      <c r="AY234" s="231"/>
      <c r="AZ234" s="231"/>
      <c r="BA234" s="231"/>
      <c r="BB234" s="231"/>
      <c r="BC234" s="231"/>
      <c r="BD234" s="231"/>
      <c r="BE234" s="231"/>
      <c r="BF234" s="231"/>
      <c r="BG234" s="231"/>
      <c r="BH234" s="231"/>
      <c r="BI234" s="231"/>
      <c r="BJ234" s="231"/>
      <c r="BK234" s="231"/>
      <c r="BL234" s="231"/>
      <c r="BM234" s="231"/>
      <c r="BN234" s="231"/>
      <c r="BO234" s="231"/>
      <c r="BP234" s="231"/>
      <c r="BQ234" s="231"/>
      <c r="BR234" s="231"/>
      <c r="BS234" s="231"/>
      <c r="BT234" s="231"/>
      <c r="BU234" s="231"/>
      <c r="BV234" s="231"/>
      <c r="BW234" s="231"/>
      <c r="BX234" s="231"/>
      <c r="BY234" s="231"/>
      <c r="BZ234" s="231"/>
      <c r="CA234" s="231"/>
      <c r="CB234" s="231"/>
      <c r="CC234" s="231"/>
      <c r="CD234" s="231"/>
      <c r="CE234" s="231"/>
      <c r="CF234" s="231"/>
      <c r="CG234" s="231"/>
      <c r="CH234" s="231"/>
      <c r="CI234" s="231"/>
      <c r="CJ234" s="231"/>
      <c r="CK234" s="231"/>
      <c r="CL234" s="231"/>
      <c r="CM234" s="231"/>
      <c r="CN234" s="231"/>
      <c r="CO234" s="231"/>
      <c r="CP234" s="231"/>
      <c r="CQ234" s="231"/>
      <c r="CR234" s="231"/>
      <c r="CS234" s="231"/>
      <c r="CT234" s="231"/>
      <c r="CU234" s="231"/>
      <c r="CV234" s="231"/>
    </row>
    <row r="235" spans="1:43" s="47" customFormat="1" ht="43.5" customHeight="1">
      <c r="A235" s="311" t="s">
        <v>11</v>
      </c>
      <c r="B235" s="369" t="s">
        <v>966</v>
      </c>
      <c r="C235" s="398" t="s">
        <v>891</v>
      </c>
      <c r="D235" s="314" t="s">
        <v>2795</v>
      </c>
      <c r="E235" s="314" t="s">
        <v>391</v>
      </c>
      <c r="F235" s="307" t="s">
        <v>2796</v>
      </c>
      <c r="G235" s="313" t="s">
        <v>2797</v>
      </c>
      <c r="H235" s="313" t="s">
        <v>2798</v>
      </c>
      <c r="I235" s="316">
        <v>41022.86</v>
      </c>
      <c r="J235" s="316">
        <f>-K1866/0.0833333333333333</f>
        <v>0</v>
      </c>
      <c r="K235" s="316"/>
      <c r="L235" s="317">
        <v>42725</v>
      </c>
      <c r="M235" s="317">
        <v>42628</v>
      </c>
      <c r="N235" s="318">
        <v>42992</v>
      </c>
      <c r="O235" s="336">
        <f t="shared" si="12"/>
        <v>2017</v>
      </c>
      <c r="P235" s="336">
        <f t="shared" si="13"/>
        <v>9</v>
      </c>
      <c r="Q235" s="326" t="str">
        <f t="shared" si="11"/>
        <v>201709</v>
      </c>
      <c r="R235" s="311">
        <v>0</v>
      </c>
      <c r="S235" s="319">
        <v>0</v>
      </c>
      <c r="T235" s="319">
        <v>0</v>
      </c>
      <c r="U235" s="313"/>
      <c r="V235" s="360"/>
      <c r="W235" s="360"/>
      <c r="X235" s="360"/>
      <c r="Y2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5" s="385"/>
      <c r="AA235" s="363"/>
      <c r="AB235" s="363"/>
      <c r="AC235" s="363"/>
      <c r="AD235" s="363"/>
      <c r="AE235" s="363"/>
      <c r="AF235" s="363"/>
      <c r="AG235" s="363"/>
      <c r="AH235" s="363"/>
      <c r="AI235" s="363"/>
      <c r="AJ235" s="363"/>
      <c r="AK235" s="363"/>
      <c r="AL235" s="363"/>
      <c r="AM235" s="363"/>
      <c r="AN235" s="363"/>
      <c r="AO235" s="363"/>
      <c r="AP235" s="363"/>
      <c r="AQ235" s="363"/>
    </row>
    <row r="236" spans="1:59" s="232" customFormat="1" ht="43.5" customHeight="1">
      <c r="A236" s="305" t="s">
        <v>2048</v>
      </c>
      <c r="B236" s="361" t="s">
        <v>966</v>
      </c>
      <c r="C236" s="398" t="s">
        <v>891</v>
      </c>
      <c r="D236" s="306" t="s">
        <v>1540</v>
      </c>
      <c r="E236" s="306" t="s">
        <v>382</v>
      </c>
      <c r="F236" s="307" t="s">
        <v>1541</v>
      </c>
      <c r="G236" s="308" t="s">
        <v>1542</v>
      </c>
      <c r="H236" s="308" t="s">
        <v>1543</v>
      </c>
      <c r="I236" s="309">
        <v>16000</v>
      </c>
      <c r="J236" s="309">
        <f>-K1877/0.0833333333333333</f>
        <v>0</v>
      </c>
      <c r="K236" s="309"/>
      <c r="L236" s="310" t="s">
        <v>326</v>
      </c>
      <c r="M236" s="310">
        <v>42629</v>
      </c>
      <c r="N236" s="310">
        <v>42993</v>
      </c>
      <c r="O236" s="337">
        <f t="shared" si="12"/>
        <v>2017</v>
      </c>
      <c r="P236" s="336">
        <f t="shared" si="13"/>
        <v>9</v>
      </c>
      <c r="Q236" s="332" t="str">
        <f t="shared" si="11"/>
        <v>201709</v>
      </c>
      <c r="R236" s="311">
        <v>0</v>
      </c>
      <c r="S236" s="312">
        <v>0</v>
      </c>
      <c r="T236" s="312">
        <v>0</v>
      </c>
      <c r="U236" s="308"/>
      <c r="V236" s="360"/>
      <c r="W236" s="360"/>
      <c r="X236" s="360"/>
      <c r="Y2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6" s="421"/>
      <c r="AA236" s="349"/>
      <c r="AB236" s="349"/>
      <c r="AC236" s="349"/>
      <c r="AD236" s="349"/>
      <c r="AE236" s="349"/>
      <c r="AF236" s="349"/>
      <c r="AG236" s="349"/>
      <c r="AH236" s="349"/>
      <c r="AI236" s="349"/>
      <c r="AJ236" s="349"/>
      <c r="AK236" s="349"/>
      <c r="AL236" s="349"/>
      <c r="AM236" s="349"/>
      <c r="AN236" s="349"/>
      <c r="AO236" s="349"/>
      <c r="AP236" s="349"/>
      <c r="AQ236" s="349"/>
      <c r="BG236" s="232" t="s">
        <v>129</v>
      </c>
    </row>
    <row r="237" spans="1:43" s="47" customFormat="1" ht="43.5" customHeight="1">
      <c r="A237" s="354" t="s">
        <v>3092</v>
      </c>
      <c r="B237" s="378" t="s">
        <v>889</v>
      </c>
      <c r="C237" s="370" t="s">
        <v>891</v>
      </c>
      <c r="D237" s="358" t="s">
        <v>2964</v>
      </c>
      <c r="E237" s="365" t="s">
        <v>381</v>
      </c>
      <c r="F237" s="359" t="s">
        <v>1502</v>
      </c>
      <c r="G237" s="355" t="s">
        <v>1503</v>
      </c>
      <c r="H237" s="355" t="s">
        <v>1501</v>
      </c>
      <c r="I237" s="388">
        <v>75000</v>
      </c>
      <c r="J237" s="388">
        <f>-K1859/0.0833333333333333</f>
        <v>0</v>
      </c>
      <c r="K237" s="388"/>
      <c r="L237" s="372">
        <v>41899</v>
      </c>
      <c r="M237" s="372">
        <v>41899</v>
      </c>
      <c r="N237" s="373">
        <v>42994</v>
      </c>
      <c r="O237" s="374">
        <f t="shared" si="12"/>
        <v>2017</v>
      </c>
      <c r="P237" s="374">
        <f t="shared" si="13"/>
        <v>9</v>
      </c>
      <c r="Q237" s="375" t="str">
        <f t="shared" si="11"/>
        <v>201709</v>
      </c>
      <c r="R237" s="354" t="s">
        <v>44</v>
      </c>
      <c r="S237" s="391">
        <v>0</v>
      </c>
      <c r="T237" s="391">
        <v>0</v>
      </c>
      <c r="U237" s="355"/>
      <c r="V237" s="349"/>
      <c r="W237" s="348"/>
      <c r="X237" s="349"/>
      <c r="Y23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7" s="348"/>
      <c r="AA237" s="349"/>
      <c r="AB237" s="349"/>
      <c r="AC237" s="349"/>
      <c r="AD237" s="349"/>
      <c r="AE237" s="349"/>
      <c r="AF237" s="349"/>
      <c r="AG237" s="349"/>
      <c r="AH237" s="349"/>
      <c r="AI237" s="349"/>
      <c r="AJ237" s="349"/>
      <c r="AK237" s="349"/>
      <c r="AL237" s="349"/>
      <c r="AM237" s="349"/>
      <c r="AN237" s="349"/>
      <c r="AO237" s="349"/>
      <c r="AP237" s="349"/>
      <c r="AQ237" s="349"/>
    </row>
    <row r="238" spans="1:43" s="47" customFormat="1" ht="43.5" customHeight="1">
      <c r="A238" s="311" t="s">
        <v>143</v>
      </c>
      <c r="B238" s="369" t="s">
        <v>890</v>
      </c>
      <c r="C238" s="398" t="s">
        <v>891</v>
      </c>
      <c r="D238" s="314"/>
      <c r="E238" s="314" t="s">
        <v>378</v>
      </c>
      <c r="F238" s="315" t="s">
        <v>46</v>
      </c>
      <c r="G238" s="313" t="s">
        <v>83</v>
      </c>
      <c r="H238" s="313" t="s">
        <v>159</v>
      </c>
      <c r="I238" s="316">
        <v>110000</v>
      </c>
      <c r="J238" s="316">
        <f>-K2369/0.0833333333333333</f>
        <v>0</v>
      </c>
      <c r="K238" s="316"/>
      <c r="L238" s="317">
        <v>42641</v>
      </c>
      <c r="M238" s="317">
        <v>42630</v>
      </c>
      <c r="N238" s="318">
        <v>42994</v>
      </c>
      <c r="O238" s="336">
        <f t="shared" si="12"/>
        <v>2017</v>
      </c>
      <c r="P238" s="336">
        <f t="shared" si="13"/>
        <v>9</v>
      </c>
      <c r="Q238" s="326" t="str">
        <f t="shared" si="11"/>
        <v>201709</v>
      </c>
      <c r="R238" s="354" t="s">
        <v>266</v>
      </c>
      <c r="S238" s="319">
        <v>0</v>
      </c>
      <c r="T238" s="319">
        <v>0</v>
      </c>
      <c r="U238" s="356"/>
      <c r="V238" s="363"/>
      <c r="W238" s="360"/>
      <c r="X238" s="363"/>
      <c r="Y2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8" s="421"/>
      <c r="AA238" s="349"/>
      <c r="AB238" s="349"/>
      <c r="AC238" s="349"/>
      <c r="AD238" s="349"/>
      <c r="AE238" s="349"/>
      <c r="AF238" s="349"/>
      <c r="AG238" s="349"/>
      <c r="AH238" s="349"/>
      <c r="AI238" s="349"/>
      <c r="AJ238" s="349"/>
      <c r="AK238" s="349"/>
      <c r="AL238" s="349"/>
      <c r="AM238" s="349"/>
      <c r="AN238" s="349"/>
      <c r="AO238" s="349"/>
      <c r="AP238" s="349"/>
      <c r="AQ238" s="349"/>
    </row>
    <row r="239" spans="1:43" s="47" customFormat="1" ht="43.5" customHeight="1">
      <c r="A239" s="311" t="s">
        <v>1862</v>
      </c>
      <c r="B239" s="354" t="s">
        <v>889</v>
      </c>
      <c r="C239" s="398" t="s">
        <v>891</v>
      </c>
      <c r="D239" s="358" t="s">
        <v>2400</v>
      </c>
      <c r="E239" s="314" t="s">
        <v>375</v>
      </c>
      <c r="F239" s="315" t="s">
        <v>1142</v>
      </c>
      <c r="G239" s="313" t="s">
        <v>227</v>
      </c>
      <c r="H239" s="313" t="s">
        <v>86</v>
      </c>
      <c r="I239" s="316">
        <v>220000</v>
      </c>
      <c r="J239" s="316">
        <f>-K2460/0.0833333333333333</f>
        <v>0</v>
      </c>
      <c r="K239" s="316"/>
      <c r="L239" s="317">
        <v>42641</v>
      </c>
      <c r="M239" s="317">
        <v>42631</v>
      </c>
      <c r="N239" s="317">
        <v>42995</v>
      </c>
      <c r="O239" s="338">
        <f t="shared" si="12"/>
        <v>2017</v>
      </c>
      <c r="P239" s="336">
        <f t="shared" si="13"/>
        <v>9</v>
      </c>
      <c r="Q239" s="333" t="str">
        <f t="shared" si="11"/>
        <v>201709</v>
      </c>
      <c r="R239" s="354" t="s">
        <v>44</v>
      </c>
      <c r="S239" s="319">
        <v>0</v>
      </c>
      <c r="T239" s="319">
        <v>0</v>
      </c>
      <c r="U239" s="356"/>
      <c r="V239" s="360"/>
      <c r="W239" s="360"/>
      <c r="X239" s="360"/>
      <c r="Y2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39" s="421"/>
      <c r="AA239" s="348"/>
      <c r="AB239" s="348"/>
      <c r="AC239" s="348"/>
      <c r="AD239" s="348"/>
      <c r="AE239" s="348"/>
      <c r="AF239" s="348"/>
      <c r="AG239" s="348"/>
      <c r="AH239" s="348"/>
      <c r="AI239" s="348"/>
      <c r="AJ239" s="348"/>
      <c r="AK239" s="348"/>
      <c r="AL239" s="348"/>
      <c r="AM239" s="348"/>
      <c r="AN239" s="348"/>
      <c r="AO239" s="348"/>
      <c r="AP239" s="348"/>
      <c r="AQ239" s="348"/>
    </row>
    <row r="240" spans="1:430" s="236" customFormat="1" ht="43.5" customHeight="1">
      <c r="A240" s="354" t="s">
        <v>130</v>
      </c>
      <c r="B240" s="369" t="s">
        <v>966</v>
      </c>
      <c r="C240" s="370" t="s">
        <v>891</v>
      </c>
      <c r="D240" s="358" t="s">
        <v>1940</v>
      </c>
      <c r="E240" s="358" t="s">
        <v>400</v>
      </c>
      <c r="F240" s="359" t="s">
        <v>1126</v>
      </c>
      <c r="G240" s="355" t="s">
        <v>1939</v>
      </c>
      <c r="H240" s="355" t="s">
        <v>52</v>
      </c>
      <c r="I240" s="371">
        <v>250000</v>
      </c>
      <c r="J240" s="371">
        <f>-K1785/0.0833333333333333</f>
        <v>0</v>
      </c>
      <c r="K240" s="371"/>
      <c r="L240" s="372">
        <v>42592</v>
      </c>
      <c r="M240" s="372">
        <v>42631</v>
      </c>
      <c r="N240" s="373">
        <v>42995</v>
      </c>
      <c r="O240" s="374">
        <f t="shared" si="12"/>
        <v>2017</v>
      </c>
      <c r="P240" s="374">
        <f t="shared" si="13"/>
        <v>9</v>
      </c>
      <c r="Q240" s="375" t="str">
        <f t="shared" si="11"/>
        <v>201709</v>
      </c>
      <c r="R240" s="354" t="s">
        <v>44</v>
      </c>
      <c r="S240" s="376">
        <v>0</v>
      </c>
      <c r="T240" s="376">
        <v>0</v>
      </c>
      <c r="U240" s="355"/>
      <c r="V240" s="349"/>
      <c r="W240" s="348"/>
      <c r="X240" s="349"/>
      <c r="Y24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0" s="421"/>
      <c r="AA240" s="348"/>
      <c r="AB240" s="348"/>
      <c r="AC240" s="348"/>
      <c r="AD240" s="348"/>
      <c r="AE240" s="348"/>
      <c r="AF240" s="348"/>
      <c r="AG240" s="348"/>
      <c r="AH240" s="348"/>
      <c r="AI240" s="348"/>
      <c r="AJ240" s="348"/>
      <c r="AK240" s="348"/>
      <c r="AL240" s="348"/>
      <c r="AM240" s="348"/>
      <c r="AN240" s="348"/>
      <c r="AO240" s="348"/>
      <c r="AP240" s="348"/>
      <c r="AQ240" s="348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  <c r="HN240" s="47"/>
      <c r="HO240" s="47"/>
      <c r="HP240" s="47"/>
      <c r="HQ240" s="47"/>
      <c r="HR240" s="47"/>
      <c r="HS240" s="47"/>
      <c r="HT240" s="47"/>
      <c r="HU240" s="47"/>
      <c r="HV240" s="47"/>
      <c r="HW240" s="47"/>
      <c r="HX240" s="47"/>
      <c r="HY240" s="47"/>
      <c r="HZ240" s="47"/>
      <c r="IA240" s="47"/>
      <c r="IB240" s="47"/>
      <c r="IC240" s="47"/>
      <c r="ID240" s="47"/>
      <c r="IE240" s="47"/>
      <c r="IF240" s="47"/>
      <c r="IG240" s="47"/>
      <c r="IH240" s="47"/>
      <c r="II240" s="47"/>
      <c r="IJ240" s="47"/>
      <c r="IK240" s="47"/>
      <c r="IL240" s="47"/>
      <c r="IM240" s="47"/>
      <c r="IN240" s="47"/>
      <c r="IO240" s="47"/>
      <c r="IP240" s="47"/>
      <c r="IQ240" s="47"/>
      <c r="IR240" s="47"/>
      <c r="IS240" s="47"/>
      <c r="IT240" s="47"/>
      <c r="IU240" s="47"/>
      <c r="IV240" s="47"/>
      <c r="IW240" s="47"/>
      <c r="IX240" s="47"/>
      <c r="IY240" s="47"/>
      <c r="IZ240" s="47"/>
      <c r="JA240" s="47"/>
      <c r="JB240" s="47"/>
      <c r="JC240" s="47"/>
      <c r="JD240" s="47"/>
      <c r="JE240" s="47"/>
      <c r="JF240" s="47"/>
      <c r="JG240" s="47"/>
      <c r="JH240" s="47"/>
      <c r="JI240" s="47"/>
      <c r="JJ240" s="47"/>
      <c r="JK240" s="47"/>
      <c r="JL240" s="47"/>
      <c r="JM240" s="47"/>
      <c r="JN240" s="47"/>
      <c r="JO240" s="47"/>
      <c r="JP240" s="47"/>
      <c r="JQ240" s="47"/>
      <c r="JR240" s="47"/>
      <c r="JS240" s="47"/>
      <c r="JT240" s="47"/>
      <c r="JU240" s="47"/>
      <c r="JV240" s="47"/>
      <c r="JW240" s="47"/>
      <c r="JX240" s="47"/>
      <c r="JY240" s="47"/>
      <c r="JZ240" s="47"/>
      <c r="KA240" s="47"/>
      <c r="KB240" s="47"/>
      <c r="KC240" s="47"/>
      <c r="KD240" s="47"/>
      <c r="KE240" s="47"/>
      <c r="KF240" s="47"/>
      <c r="KG240" s="47"/>
      <c r="KH240" s="47"/>
      <c r="KI240" s="47"/>
      <c r="KJ240" s="47"/>
      <c r="KK240" s="47"/>
      <c r="KL240" s="47"/>
      <c r="KM240" s="47"/>
      <c r="KN240" s="47"/>
      <c r="KO240" s="47"/>
      <c r="KP240" s="47"/>
      <c r="KQ240" s="47"/>
      <c r="KR240" s="47"/>
      <c r="KS240" s="47"/>
      <c r="KT240" s="47"/>
      <c r="KU240" s="47"/>
      <c r="KV240" s="47"/>
      <c r="KW240" s="47"/>
      <c r="KX240" s="47"/>
      <c r="KY240" s="47"/>
      <c r="KZ240" s="47"/>
      <c r="LA240" s="47"/>
      <c r="LB240" s="47"/>
      <c r="LC240" s="47"/>
      <c r="LD240" s="47"/>
      <c r="LE240" s="47"/>
      <c r="LF240" s="47"/>
      <c r="LG240" s="47"/>
      <c r="LH240" s="47"/>
      <c r="LI240" s="47"/>
      <c r="LJ240" s="47"/>
      <c r="LK240" s="47"/>
      <c r="LL240" s="47"/>
      <c r="LM240" s="47"/>
      <c r="LN240" s="47"/>
      <c r="LO240" s="47"/>
      <c r="LP240" s="47"/>
      <c r="LQ240" s="47"/>
      <c r="LR240" s="47"/>
      <c r="LS240" s="47"/>
      <c r="LT240" s="47"/>
      <c r="LU240" s="47"/>
      <c r="LV240" s="47"/>
      <c r="LW240" s="47"/>
      <c r="LX240" s="47"/>
      <c r="LY240" s="47"/>
      <c r="LZ240" s="47"/>
      <c r="MA240" s="47"/>
      <c r="MB240" s="47"/>
      <c r="MC240" s="47"/>
      <c r="MD240" s="47"/>
      <c r="ME240" s="47"/>
      <c r="MF240" s="47"/>
      <c r="MG240" s="47"/>
      <c r="MH240" s="47"/>
      <c r="MI240" s="47"/>
      <c r="MJ240" s="47"/>
      <c r="MK240" s="47"/>
      <c r="ML240" s="47"/>
      <c r="MM240" s="47"/>
      <c r="MN240" s="47"/>
      <c r="MO240" s="47"/>
      <c r="MP240" s="47"/>
      <c r="MQ240" s="47"/>
      <c r="MR240" s="47"/>
      <c r="MS240" s="47"/>
      <c r="MT240" s="47"/>
      <c r="MU240" s="47"/>
      <c r="MV240" s="47"/>
      <c r="MW240" s="47"/>
      <c r="MX240" s="47"/>
      <c r="MY240" s="47"/>
      <c r="MZ240" s="47"/>
      <c r="NA240" s="47"/>
      <c r="NB240" s="47"/>
      <c r="NC240" s="47"/>
      <c r="ND240" s="47"/>
      <c r="NE240" s="47"/>
      <c r="NF240" s="47"/>
      <c r="NG240" s="47"/>
      <c r="NH240" s="47"/>
      <c r="NI240" s="47"/>
      <c r="NJ240" s="47"/>
      <c r="NK240" s="47"/>
      <c r="NL240" s="47"/>
      <c r="NM240" s="47"/>
      <c r="NN240" s="47"/>
      <c r="NO240" s="47"/>
      <c r="NP240" s="47"/>
      <c r="NQ240" s="47"/>
      <c r="NR240" s="47"/>
      <c r="NS240" s="47"/>
      <c r="NT240" s="47"/>
      <c r="NU240" s="47"/>
      <c r="NV240" s="47"/>
      <c r="NW240" s="47"/>
      <c r="NX240" s="47"/>
      <c r="NY240" s="47"/>
      <c r="NZ240" s="47"/>
      <c r="OA240" s="47"/>
      <c r="OB240" s="47"/>
      <c r="OC240" s="47"/>
      <c r="OD240" s="47"/>
      <c r="OE240" s="47"/>
      <c r="OF240" s="47"/>
      <c r="OG240" s="47"/>
      <c r="OH240" s="47"/>
      <c r="OI240" s="47"/>
      <c r="OJ240" s="47"/>
      <c r="OK240" s="47"/>
      <c r="OL240" s="47"/>
      <c r="OM240" s="47"/>
      <c r="ON240" s="47"/>
      <c r="OO240" s="47"/>
      <c r="OP240" s="47"/>
      <c r="OQ240" s="47"/>
      <c r="OR240" s="47"/>
      <c r="OS240" s="47"/>
      <c r="OT240" s="47"/>
      <c r="OU240" s="47"/>
      <c r="OV240" s="47"/>
      <c r="OW240" s="47"/>
      <c r="OX240" s="47"/>
      <c r="OY240" s="47"/>
      <c r="OZ240" s="47"/>
      <c r="PA240" s="47"/>
      <c r="PB240" s="47"/>
      <c r="PC240" s="47"/>
      <c r="PD240" s="47"/>
      <c r="PE240" s="47"/>
      <c r="PF240" s="47"/>
      <c r="PG240" s="47"/>
      <c r="PH240" s="47"/>
      <c r="PI240" s="47"/>
      <c r="PJ240" s="47"/>
      <c r="PK240" s="47"/>
      <c r="PL240" s="47"/>
      <c r="PM240" s="47"/>
      <c r="PN240" s="47"/>
    </row>
    <row r="241" spans="1:430" s="236" customFormat="1" ht="43.5" customHeight="1">
      <c r="A241" s="311" t="s">
        <v>1862</v>
      </c>
      <c r="B241" s="369" t="s">
        <v>889</v>
      </c>
      <c r="C241" s="398" t="s">
        <v>891</v>
      </c>
      <c r="D241" s="314" t="s">
        <v>2816</v>
      </c>
      <c r="E241" s="314" t="s">
        <v>375</v>
      </c>
      <c r="F241" s="307" t="s">
        <v>2819</v>
      </c>
      <c r="G241" s="313" t="s">
        <v>1671</v>
      </c>
      <c r="H241" s="313" t="s">
        <v>2820</v>
      </c>
      <c r="I241" s="316">
        <v>24000</v>
      </c>
      <c r="J241" s="316">
        <f>-K1845/0.0833333333333333</f>
        <v>0</v>
      </c>
      <c r="K241" s="316"/>
      <c r="L241" s="317" t="s">
        <v>326</v>
      </c>
      <c r="M241" s="317">
        <v>42633</v>
      </c>
      <c r="N241" s="318">
        <v>42997</v>
      </c>
      <c r="O241" s="336">
        <f t="shared" si="12"/>
        <v>2017</v>
      </c>
      <c r="P241" s="336">
        <f t="shared" si="13"/>
        <v>9</v>
      </c>
      <c r="Q241" s="326" t="str">
        <f t="shared" si="11"/>
        <v>201709</v>
      </c>
      <c r="R241" s="311">
        <v>0</v>
      </c>
      <c r="S241" s="319">
        <v>0</v>
      </c>
      <c r="T241" s="319">
        <v>0</v>
      </c>
      <c r="U241" s="355"/>
      <c r="V241" s="360"/>
      <c r="W241" s="360"/>
      <c r="X241" s="360"/>
      <c r="Y2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1" s="421"/>
      <c r="AA241" s="349"/>
      <c r="AB241" s="349"/>
      <c r="AC241" s="349"/>
      <c r="AD241" s="349"/>
      <c r="AE241" s="349"/>
      <c r="AF241" s="349"/>
      <c r="AG241" s="349"/>
      <c r="AH241" s="349"/>
      <c r="AI241" s="349"/>
      <c r="AJ241" s="349"/>
      <c r="AK241" s="349"/>
      <c r="AL241" s="349"/>
      <c r="AM241" s="349"/>
      <c r="AN241" s="349"/>
      <c r="AO241" s="349"/>
      <c r="AP241" s="349"/>
      <c r="AQ241" s="349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  <c r="HN241" s="47"/>
      <c r="HO241" s="47"/>
      <c r="HP241" s="47"/>
      <c r="HQ241" s="47"/>
      <c r="HR241" s="47"/>
      <c r="HS241" s="47"/>
      <c r="HT241" s="47"/>
      <c r="HU241" s="47"/>
      <c r="HV241" s="47"/>
      <c r="HW241" s="47"/>
      <c r="HX241" s="47"/>
      <c r="HY241" s="47"/>
      <c r="HZ241" s="47"/>
      <c r="IA241" s="47"/>
      <c r="IB241" s="47"/>
      <c r="IC241" s="47"/>
      <c r="ID241" s="47"/>
      <c r="IE241" s="47"/>
      <c r="IF241" s="47"/>
      <c r="IG241" s="47"/>
      <c r="IH241" s="47"/>
      <c r="II241" s="47"/>
      <c r="IJ241" s="47"/>
      <c r="IK241" s="47"/>
      <c r="IL241" s="47"/>
      <c r="IM241" s="47"/>
      <c r="IN241" s="47"/>
      <c r="IO241" s="47"/>
      <c r="IP241" s="47"/>
      <c r="IQ241" s="47"/>
      <c r="IR241" s="47"/>
      <c r="IS241" s="47"/>
      <c r="IT241" s="47"/>
      <c r="IU241" s="47"/>
      <c r="IV241" s="47"/>
      <c r="IW241" s="47"/>
      <c r="IX241" s="47"/>
      <c r="IY241" s="47"/>
      <c r="IZ241" s="47"/>
      <c r="JA241" s="47"/>
      <c r="JB241" s="47"/>
      <c r="JC241" s="47"/>
      <c r="JD241" s="47"/>
      <c r="JE241" s="47"/>
      <c r="JF241" s="47"/>
      <c r="JG241" s="47"/>
      <c r="JH241" s="47"/>
      <c r="JI241" s="47"/>
      <c r="JJ241" s="47"/>
      <c r="JK241" s="47"/>
      <c r="JL241" s="47"/>
      <c r="JM241" s="47"/>
      <c r="JN241" s="47"/>
      <c r="JO241" s="47"/>
      <c r="JP241" s="47"/>
      <c r="JQ241" s="47"/>
      <c r="JR241" s="47"/>
      <c r="JS241" s="47"/>
      <c r="JT241" s="47"/>
      <c r="JU241" s="47"/>
      <c r="JV241" s="47"/>
      <c r="JW241" s="47"/>
      <c r="JX241" s="47"/>
      <c r="JY241" s="47"/>
      <c r="JZ241" s="47"/>
      <c r="KA241" s="47"/>
      <c r="KB241" s="47"/>
      <c r="KC241" s="47"/>
      <c r="KD241" s="47"/>
      <c r="KE241" s="47"/>
      <c r="KF241" s="47"/>
      <c r="KG241" s="47"/>
      <c r="KH241" s="47"/>
      <c r="KI241" s="47"/>
      <c r="KJ241" s="47"/>
      <c r="KK241" s="47"/>
      <c r="KL241" s="47"/>
      <c r="KM241" s="47"/>
      <c r="KN241" s="47"/>
      <c r="KO241" s="47"/>
      <c r="KP241" s="47"/>
      <c r="KQ241" s="47"/>
      <c r="KR241" s="47"/>
      <c r="KS241" s="47"/>
      <c r="KT241" s="47"/>
      <c r="KU241" s="47"/>
      <c r="KV241" s="47"/>
      <c r="KW241" s="47"/>
      <c r="KX241" s="47"/>
      <c r="KY241" s="47"/>
      <c r="KZ241" s="47"/>
      <c r="LA241" s="47"/>
      <c r="LB241" s="47"/>
      <c r="LC241" s="47"/>
      <c r="LD241" s="47"/>
      <c r="LE241" s="47"/>
      <c r="LF241" s="47"/>
      <c r="LG241" s="47"/>
      <c r="LH241" s="47"/>
      <c r="LI241" s="47"/>
      <c r="LJ241" s="47"/>
      <c r="LK241" s="47"/>
      <c r="LL241" s="47"/>
      <c r="LM241" s="47"/>
      <c r="LN241" s="47"/>
      <c r="LO241" s="47"/>
      <c r="LP241" s="47"/>
      <c r="LQ241" s="47"/>
      <c r="LR241" s="47"/>
      <c r="LS241" s="47"/>
      <c r="LT241" s="47"/>
      <c r="LU241" s="47"/>
      <c r="LV241" s="47"/>
      <c r="LW241" s="47"/>
      <c r="LX241" s="47"/>
      <c r="LY241" s="47"/>
      <c r="LZ241" s="47"/>
      <c r="MA241" s="47"/>
      <c r="MB241" s="47"/>
      <c r="MC241" s="47"/>
      <c r="MD241" s="47"/>
      <c r="ME241" s="47"/>
      <c r="MF241" s="47"/>
      <c r="MG241" s="47"/>
      <c r="MH241" s="47"/>
      <c r="MI241" s="47"/>
      <c r="MJ241" s="47"/>
      <c r="MK241" s="47"/>
      <c r="ML241" s="47"/>
      <c r="MM241" s="47"/>
      <c r="MN241" s="47"/>
      <c r="MO241" s="47"/>
      <c r="MP241" s="47"/>
      <c r="MQ241" s="47"/>
      <c r="MR241" s="47"/>
      <c r="MS241" s="47"/>
      <c r="MT241" s="47"/>
      <c r="MU241" s="47"/>
      <c r="MV241" s="47"/>
      <c r="MW241" s="47"/>
      <c r="MX241" s="47"/>
      <c r="MY241" s="47"/>
      <c r="MZ241" s="47"/>
      <c r="NA241" s="47"/>
      <c r="NB241" s="47"/>
      <c r="NC241" s="47"/>
      <c r="ND241" s="47"/>
      <c r="NE241" s="47"/>
      <c r="NF241" s="47"/>
      <c r="NG241" s="47"/>
      <c r="NH241" s="47"/>
      <c r="NI241" s="47"/>
      <c r="NJ241" s="47"/>
      <c r="NK241" s="47"/>
      <c r="NL241" s="47"/>
      <c r="NM241" s="47"/>
      <c r="NN241" s="47"/>
      <c r="NO241" s="47"/>
      <c r="NP241" s="47"/>
      <c r="NQ241" s="47"/>
      <c r="NR241" s="47"/>
      <c r="NS241" s="47"/>
      <c r="NT241" s="47"/>
      <c r="NU241" s="47"/>
      <c r="NV241" s="47"/>
      <c r="NW241" s="47"/>
      <c r="NX241" s="47"/>
      <c r="NY241" s="47"/>
      <c r="NZ241" s="47"/>
      <c r="OA241" s="47"/>
      <c r="OB241" s="47"/>
      <c r="OC241" s="47"/>
      <c r="OD241" s="47"/>
      <c r="OE241" s="47"/>
      <c r="OF241" s="47"/>
      <c r="OG241" s="47"/>
      <c r="OH241" s="47"/>
      <c r="OI241" s="47"/>
      <c r="OJ241" s="47"/>
      <c r="OK241" s="47"/>
      <c r="OL241" s="47"/>
      <c r="OM241" s="47"/>
      <c r="ON241" s="47"/>
      <c r="OO241" s="47"/>
      <c r="OP241" s="47"/>
      <c r="OQ241" s="47"/>
      <c r="OR241" s="47"/>
      <c r="OS241" s="47"/>
      <c r="OT241" s="47"/>
      <c r="OU241" s="47"/>
      <c r="OV241" s="47"/>
      <c r="OW241" s="47"/>
      <c r="OX241" s="47"/>
      <c r="OY241" s="47"/>
      <c r="OZ241" s="47"/>
      <c r="PA241" s="47"/>
      <c r="PB241" s="47"/>
      <c r="PC241" s="47"/>
      <c r="PD241" s="47"/>
      <c r="PE241" s="47"/>
      <c r="PF241" s="47"/>
      <c r="PG241" s="47"/>
      <c r="PH241" s="47"/>
      <c r="PI241" s="47"/>
      <c r="PJ241" s="47"/>
      <c r="PK241" s="47"/>
      <c r="PL241" s="47"/>
      <c r="PM241" s="47"/>
      <c r="PN241" s="47"/>
    </row>
    <row r="242" spans="1:430" s="236" customFormat="1" ht="43.5" customHeight="1">
      <c r="A242" s="354" t="s">
        <v>1862</v>
      </c>
      <c r="B242" s="369" t="s">
        <v>889</v>
      </c>
      <c r="C242" s="398" t="s">
        <v>891</v>
      </c>
      <c r="D242" s="314" t="s">
        <v>2818</v>
      </c>
      <c r="E242" s="314" t="s">
        <v>375</v>
      </c>
      <c r="F242" s="307" t="s">
        <v>2817</v>
      </c>
      <c r="G242" s="313" t="s">
        <v>1672</v>
      </c>
      <c r="H242" s="313" t="s">
        <v>987</v>
      </c>
      <c r="I242" s="316">
        <v>74000</v>
      </c>
      <c r="J242" s="316">
        <f>-K1843/0.0833333333333333</f>
        <v>0</v>
      </c>
      <c r="K242" s="316"/>
      <c r="L242" s="317">
        <v>42781</v>
      </c>
      <c r="M242" s="317">
        <v>42633</v>
      </c>
      <c r="N242" s="318">
        <v>42997</v>
      </c>
      <c r="O242" s="336">
        <f t="shared" si="12"/>
        <v>2017</v>
      </c>
      <c r="P242" s="336">
        <f t="shared" si="13"/>
        <v>9</v>
      </c>
      <c r="Q242" s="326" t="str">
        <f t="shared" si="11"/>
        <v>201709</v>
      </c>
      <c r="R242" s="311">
        <v>0</v>
      </c>
      <c r="S242" s="319">
        <v>0</v>
      </c>
      <c r="T242" s="319">
        <v>0</v>
      </c>
      <c r="U242" s="355"/>
      <c r="V242" s="360"/>
      <c r="W242" s="360"/>
      <c r="X242" s="360"/>
      <c r="Y2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2" s="348"/>
      <c r="AA242" s="349"/>
      <c r="AB242" s="349"/>
      <c r="AC242" s="349"/>
      <c r="AD242" s="349"/>
      <c r="AE242" s="349"/>
      <c r="AF242" s="349"/>
      <c r="AG242" s="349"/>
      <c r="AH242" s="349"/>
      <c r="AI242" s="349"/>
      <c r="AJ242" s="349"/>
      <c r="AK242" s="349"/>
      <c r="AL242" s="349"/>
      <c r="AM242" s="349"/>
      <c r="AN242" s="349"/>
      <c r="AO242" s="349"/>
      <c r="AP242" s="349"/>
      <c r="AQ242" s="349"/>
      <c r="AR242" s="231"/>
      <c r="AS242" s="231"/>
      <c r="AT242" s="231"/>
      <c r="AU242" s="231"/>
      <c r="AV242" s="231"/>
      <c r="AW242" s="231"/>
      <c r="AX242" s="231"/>
      <c r="AY242" s="231"/>
      <c r="AZ242" s="231"/>
      <c r="BA242" s="231"/>
      <c r="BB242" s="231"/>
      <c r="BC242" s="231"/>
      <c r="BD242" s="231"/>
      <c r="BE242" s="231"/>
      <c r="BF242" s="231"/>
      <c r="BG242" s="231"/>
      <c r="BH242" s="231"/>
      <c r="BI242" s="231"/>
      <c r="BJ242" s="231"/>
      <c r="BK242" s="231"/>
      <c r="BL242" s="231"/>
      <c r="BM242" s="231"/>
      <c r="BN242" s="231"/>
      <c r="BO242" s="231"/>
      <c r="BP242" s="231"/>
      <c r="BQ242" s="231"/>
      <c r="BR242" s="231"/>
      <c r="BS242" s="231"/>
      <c r="BT242" s="231"/>
      <c r="BU242" s="231"/>
      <c r="BV242" s="231"/>
      <c r="BW242" s="231"/>
      <c r="BX242" s="231"/>
      <c r="BY242" s="231"/>
      <c r="BZ242" s="231"/>
      <c r="CA242" s="231"/>
      <c r="CB242" s="231"/>
      <c r="CC242" s="231"/>
      <c r="CD242" s="231"/>
      <c r="CE242" s="231"/>
      <c r="CF242" s="231"/>
      <c r="CG242" s="231"/>
      <c r="CH242" s="231"/>
      <c r="CI242" s="231"/>
      <c r="CJ242" s="231"/>
      <c r="CK242" s="231"/>
      <c r="CL242" s="231"/>
      <c r="CM242" s="231"/>
      <c r="CN242" s="231"/>
      <c r="CO242" s="231"/>
      <c r="CP242" s="231"/>
      <c r="CQ242" s="231"/>
      <c r="CR242" s="231"/>
      <c r="CS242" s="231"/>
      <c r="CT242" s="231"/>
      <c r="CU242" s="231"/>
      <c r="CV242" s="231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  <c r="HN242" s="47"/>
      <c r="HO242" s="47"/>
      <c r="HP242" s="47"/>
      <c r="HQ242" s="47"/>
      <c r="HR242" s="47"/>
      <c r="HS242" s="47"/>
      <c r="HT242" s="47"/>
      <c r="HU242" s="47"/>
      <c r="HV242" s="47"/>
      <c r="HW242" s="47"/>
      <c r="HX242" s="47"/>
      <c r="HY242" s="47"/>
      <c r="HZ242" s="47"/>
      <c r="IA242" s="47"/>
      <c r="IB242" s="47"/>
      <c r="IC242" s="47"/>
      <c r="ID242" s="47"/>
      <c r="IE242" s="47"/>
      <c r="IF242" s="47"/>
      <c r="IG242" s="47"/>
      <c r="IH242" s="47"/>
      <c r="II242" s="47"/>
      <c r="IJ242" s="47"/>
      <c r="IK242" s="47"/>
      <c r="IL242" s="47"/>
      <c r="IM242" s="47"/>
      <c r="IN242" s="47"/>
      <c r="IO242" s="47"/>
      <c r="IP242" s="47"/>
      <c r="IQ242" s="47"/>
      <c r="IR242" s="47"/>
      <c r="IS242" s="47"/>
      <c r="IT242" s="47"/>
      <c r="IU242" s="47"/>
      <c r="IV242" s="47"/>
      <c r="IW242" s="47"/>
      <c r="IX242" s="47"/>
      <c r="IY242" s="47"/>
      <c r="IZ242" s="47"/>
      <c r="JA242" s="47"/>
      <c r="JB242" s="47"/>
      <c r="JC242" s="47"/>
      <c r="JD242" s="47"/>
      <c r="JE242" s="47"/>
      <c r="JF242" s="47"/>
      <c r="JG242" s="47"/>
      <c r="JH242" s="47"/>
      <c r="JI242" s="47"/>
      <c r="JJ242" s="47"/>
      <c r="JK242" s="47"/>
      <c r="JL242" s="47"/>
      <c r="JM242" s="47"/>
      <c r="JN242" s="47"/>
      <c r="JO242" s="47"/>
      <c r="JP242" s="47"/>
      <c r="JQ242" s="47"/>
      <c r="JR242" s="47"/>
      <c r="JS242" s="47"/>
      <c r="JT242" s="47"/>
      <c r="JU242" s="47"/>
      <c r="JV242" s="47"/>
      <c r="JW242" s="47"/>
      <c r="JX242" s="47"/>
      <c r="JY242" s="47"/>
      <c r="JZ242" s="47"/>
      <c r="KA242" s="47"/>
      <c r="KB242" s="47"/>
      <c r="KC242" s="47"/>
      <c r="KD242" s="47"/>
      <c r="KE242" s="47"/>
      <c r="KF242" s="47"/>
      <c r="KG242" s="47"/>
      <c r="KH242" s="47"/>
      <c r="KI242" s="47"/>
      <c r="KJ242" s="47"/>
      <c r="KK242" s="47"/>
      <c r="KL242" s="47"/>
      <c r="KM242" s="47"/>
      <c r="KN242" s="47"/>
      <c r="KO242" s="47"/>
      <c r="KP242" s="47"/>
      <c r="KQ242" s="47"/>
      <c r="KR242" s="47"/>
      <c r="KS242" s="47"/>
      <c r="KT242" s="47"/>
      <c r="KU242" s="47"/>
      <c r="KV242" s="47"/>
      <c r="KW242" s="47"/>
      <c r="KX242" s="47"/>
      <c r="KY242" s="47"/>
      <c r="KZ242" s="47"/>
      <c r="LA242" s="47"/>
      <c r="LB242" s="47"/>
      <c r="LC242" s="47"/>
      <c r="LD242" s="47"/>
      <c r="LE242" s="47"/>
      <c r="LF242" s="47"/>
      <c r="LG242" s="47"/>
      <c r="LH242" s="47"/>
      <c r="LI242" s="47"/>
      <c r="LJ242" s="47"/>
      <c r="LK242" s="47"/>
      <c r="LL242" s="47"/>
      <c r="LM242" s="47"/>
      <c r="LN242" s="47"/>
      <c r="LO242" s="47"/>
      <c r="LP242" s="47"/>
      <c r="LQ242" s="47"/>
      <c r="LR242" s="47"/>
      <c r="LS242" s="47"/>
      <c r="LT242" s="47"/>
      <c r="LU242" s="47"/>
      <c r="LV242" s="47"/>
      <c r="LW242" s="47"/>
      <c r="LX242" s="47"/>
      <c r="LY242" s="47"/>
      <c r="LZ242" s="47"/>
      <c r="MA242" s="47"/>
      <c r="MB242" s="47"/>
      <c r="MC242" s="47"/>
      <c r="MD242" s="47"/>
      <c r="ME242" s="47"/>
      <c r="MF242" s="47"/>
      <c r="MG242" s="47"/>
      <c r="MH242" s="47"/>
      <c r="MI242" s="47"/>
      <c r="MJ242" s="47"/>
      <c r="MK242" s="47"/>
      <c r="ML242" s="47"/>
      <c r="MM242" s="47"/>
      <c r="MN242" s="47"/>
      <c r="MO242" s="47"/>
      <c r="MP242" s="47"/>
      <c r="MQ242" s="47"/>
      <c r="MR242" s="47"/>
      <c r="MS242" s="47"/>
      <c r="MT242" s="47"/>
      <c r="MU242" s="47"/>
      <c r="MV242" s="47"/>
      <c r="MW242" s="47"/>
      <c r="MX242" s="47"/>
      <c r="MY242" s="47"/>
      <c r="MZ242" s="47"/>
      <c r="NA242" s="47"/>
      <c r="NB242" s="47"/>
      <c r="NC242" s="47"/>
      <c r="ND242" s="47"/>
      <c r="NE242" s="47"/>
      <c r="NF242" s="47"/>
      <c r="NG242" s="47"/>
      <c r="NH242" s="47"/>
      <c r="NI242" s="47"/>
      <c r="NJ242" s="47"/>
      <c r="NK242" s="47"/>
      <c r="NL242" s="47"/>
      <c r="NM242" s="47"/>
      <c r="NN242" s="47"/>
      <c r="NO242" s="47"/>
      <c r="NP242" s="47"/>
      <c r="NQ242" s="47"/>
      <c r="NR242" s="47"/>
      <c r="NS242" s="47"/>
      <c r="NT242" s="47"/>
      <c r="NU242" s="47"/>
      <c r="NV242" s="47"/>
      <c r="NW242" s="47"/>
      <c r="NX242" s="47"/>
      <c r="NY242" s="47"/>
      <c r="NZ242" s="47"/>
      <c r="OA242" s="47"/>
      <c r="OB242" s="47"/>
      <c r="OC242" s="47"/>
      <c r="OD242" s="47"/>
      <c r="OE242" s="47"/>
      <c r="OF242" s="47"/>
      <c r="OG242" s="47"/>
      <c r="OH242" s="47"/>
      <c r="OI242" s="47"/>
      <c r="OJ242" s="47"/>
      <c r="OK242" s="47"/>
      <c r="OL242" s="47"/>
      <c r="OM242" s="47"/>
      <c r="ON242" s="47"/>
      <c r="OO242" s="47"/>
      <c r="OP242" s="47"/>
      <c r="OQ242" s="47"/>
      <c r="OR242" s="47"/>
      <c r="OS242" s="47"/>
      <c r="OT242" s="47"/>
      <c r="OU242" s="47"/>
      <c r="OV242" s="47"/>
      <c r="OW242" s="47"/>
      <c r="OX242" s="47"/>
      <c r="OY242" s="47"/>
      <c r="OZ242" s="47"/>
      <c r="PA242" s="47"/>
      <c r="PB242" s="47"/>
      <c r="PC242" s="47"/>
      <c r="PD242" s="47"/>
      <c r="PE242" s="47"/>
      <c r="PF242" s="47"/>
      <c r="PG242" s="47"/>
      <c r="PH242" s="47"/>
      <c r="PI242" s="47"/>
      <c r="PJ242" s="47"/>
      <c r="PK242" s="47"/>
      <c r="PL242" s="47"/>
      <c r="PM242" s="47"/>
      <c r="PN242" s="47"/>
    </row>
    <row r="243" spans="1:43" s="47" customFormat="1" ht="43.5" customHeight="1">
      <c r="A243" s="354" t="s">
        <v>1862</v>
      </c>
      <c r="B243" s="369" t="s">
        <v>889</v>
      </c>
      <c r="C243" s="398" t="s">
        <v>891</v>
      </c>
      <c r="D243" s="314" t="s">
        <v>2815</v>
      </c>
      <c r="E243" s="314" t="s">
        <v>375</v>
      </c>
      <c r="F243" s="307" t="s">
        <v>2406</v>
      </c>
      <c r="G243" s="313" t="s">
        <v>1673</v>
      </c>
      <c r="H243" s="313" t="s">
        <v>987</v>
      </c>
      <c r="I243" s="316">
        <v>24000</v>
      </c>
      <c r="J243" s="316">
        <f>-K1842/0.0833333333333333</f>
        <v>0</v>
      </c>
      <c r="K243" s="316"/>
      <c r="L243" s="317" t="s">
        <v>326</v>
      </c>
      <c r="M243" s="317">
        <v>42633</v>
      </c>
      <c r="N243" s="318">
        <v>42997</v>
      </c>
      <c r="O243" s="336">
        <f t="shared" si="12"/>
        <v>2017</v>
      </c>
      <c r="P243" s="336">
        <f t="shared" si="13"/>
        <v>9</v>
      </c>
      <c r="Q243" s="326" t="str">
        <f t="shared" si="11"/>
        <v>201709</v>
      </c>
      <c r="R243" s="311">
        <v>0</v>
      </c>
      <c r="S243" s="319">
        <v>0</v>
      </c>
      <c r="T243" s="319">
        <v>0</v>
      </c>
      <c r="U243" s="355"/>
      <c r="V243" s="360"/>
      <c r="W243" s="360"/>
      <c r="X243" s="360"/>
      <c r="Y2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3" s="348"/>
      <c r="AA243" s="349"/>
      <c r="AB243" s="349"/>
      <c r="AC243" s="349"/>
      <c r="AD243" s="349"/>
      <c r="AE243" s="349"/>
      <c r="AF243" s="349"/>
      <c r="AG243" s="349"/>
      <c r="AH243" s="349"/>
      <c r="AI243" s="349"/>
      <c r="AJ243" s="349"/>
      <c r="AK243" s="349"/>
      <c r="AL243" s="349"/>
      <c r="AM243" s="349"/>
      <c r="AN243" s="349"/>
      <c r="AO243" s="349"/>
      <c r="AP243" s="349"/>
      <c r="AQ243" s="349"/>
    </row>
    <row r="244" spans="1:43" s="47" customFormat="1" ht="43.5" customHeight="1">
      <c r="A244" s="305" t="s">
        <v>1776</v>
      </c>
      <c r="B244" s="361" t="s">
        <v>884</v>
      </c>
      <c r="C244" s="398" t="s">
        <v>891</v>
      </c>
      <c r="D244" s="306"/>
      <c r="E244" s="306" t="s">
        <v>378</v>
      </c>
      <c r="F244" s="307" t="s">
        <v>2752</v>
      </c>
      <c r="G244" s="308" t="s">
        <v>2753</v>
      </c>
      <c r="H244" s="308" t="s">
        <v>171</v>
      </c>
      <c r="I244" s="309">
        <v>206679</v>
      </c>
      <c r="J244" s="309">
        <f>-K1874/0.0833333333333333</f>
        <v>0</v>
      </c>
      <c r="K244" s="309"/>
      <c r="L244" s="310">
        <v>42634</v>
      </c>
      <c r="M244" s="310">
        <v>42634</v>
      </c>
      <c r="N244" s="310">
        <v>42998</v>
      </c>
      <c r="O244" s="337">
        <f t="shared" si="12"/>
        <v>2017</v>
      </c>
      <c r="P244" s="336">
        <f t="shared" si="13"/>
        <v>9</v>
      </c>
      <c r="Q244" s="332" t="str">
        <f t="shared" si="11"/>
        <v>201709</v>
      </c>
      <c r="R244" s="311" t="s">
        <v>45</v>
      </c>
      <c r="S244" s="312">
        <v>0</v>
      </c>
      <c r="T244" s="312">
        <v>0</v>
      </c>
      <c r="U244" s="308"/>
      <c r="V244" s="360"/>
      <c r="W244" s="360"/>
      <c r="X244" s="360"/>
      <c r="Y2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4" s="385"/>
      <c r="AA244" s="363"/>
      <c r="AB244" s="363"/>
      <c r="AC244" s="363"/>
      <c r="AD244" s="363"/>
      <c r="AE244" s="363"/>
      <c r="AF244" s="363"/>
      <c r="AG244" s="363"/>
      <c r="AH244" s="363"/>
      <c r="AI244" s="363"/>
      <c r="AJ244" s="363"/>
      <c r="AK244" s="363"/>
      <c r="AL244" s="363"/>
      <c r="AM244" s="363"/>
      <c r="AN244" s="363"/>
      <c r="AO244" s="363"/>
      <c r="AP244" s="363"/>
      <c r="AQ244" s="363"/>
    </row>
    <row r="245" spans="1:100" s="231" customFormat="1" ht="43.5" customHeight="1">
      <c r="A245" s="305" t="s">
        <v>2048</v>
      </c>
      <c r="B245" s="305" t="s">
        <v>966</v>
      </c>
      <c r="C245" s="354" t="s">
        <v>891</v>
      </c>
      <c r="D245" s="306" t="s">
        <v>1547</v>
      </c>
      <c r="E245" s="306" t="s">
        <v>382</v>
      </c>
      <c r="F245" s="307" t="s">
        <v>34</v>
      </c>
      <c r="G245" s="308" t="s">
        <v>1548</v>
      </c>
      <c r="H245" s="308" t="s">
        <v>230</v>
      </c>
      <c r="I245" s="309">
        <v>472972</v>
      </c>
      <c r="J245" s="309">
        <f>-K1876/0.0833333333333333</f>
        <v>0</v>
      </c>
      <c r="K245" s="309"/>
      <c r="L245" s="310">
        <v>42613</v>
      </c>
      <c r="M245" s="310">
        <v>42635</v>
      </c>
      <c r="N245" s="310">
        <v>42999</v>
      </c>
      <c r="O245" s="410">
        <f t="shared" si="12"/>
        <v>2017</v>
      </c>
      <c r="P245" s="411">
        <f t="shared" si="13"/>
        <v>9</v>
      </c>
      <c r="Q245" s="310" t="str">
        <f t="shared" si="11"/>
        <v>201709</v>
      </c>
      <c r="R245" s="354">
        <v>0</v>
      </c>
      <c r="S245" s="312">
        <v>0</v>
      </c>
      <c r="T245" s="312">
        <v>0</v>
      </c>
      <c r="U245" s="356"/>
      <c r="V245" s="415"/>
      <c r="W245" s="415"/>
      <c r="X245" s="415"/>
      <c r="Y24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5" s="421"/>
      <c r="AA245" s="349"/>
      <c r="AB245" s="349"/>
      <c r="AC245" s="349"/>
      <c r="AD245" s="349"/>
      <c r="AE245" s="349"/>
      <c r="AF245" s="349"/>
      <c r="AG245" s="349"/>
      <c r="AH245" s="349"/>
      <c r="AI245" s="349"/>
      <c r="AJ245" s="349"/>
      <c r="AK245" s="349"/>
      <c r="AL245" s="349"/>
      <c r="AM245" s="349"/>
      <c r="AN245" s="349"/>
      <c r="AO245" s="349"/>
      <c r="AP245" s="349"/>
      <c r="AQ245" s="349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</row>
    <row r="246" spans="1:100" s="231" customFormat="1" ht="43.5" customHeight="1">
      <c r="A246" s="311" t="s">
        <v>11</v>
      </c>
      <c r="B246" s="369" t="s">
        <v>966</v>
      </c>
      <c r="C246" s="398" t="s">
        <v>891</v>
      </c>
      <c r="D246" s="314" t="s">
        <v>2020</v>
      </c>
      <c r="E246" s="314" t="s">
        <v>379</v>
      </c>
      <c r="F246" s="307" t="s">
        <v>46</v>
      </c>
      <c r="G246" s="313" t="s">
        <v>2021</v>
      </c>
      <c r="H246" s="313" t="s">
        <v>2022</v>
      </c>
      <c r="I246" s="316">
        <v>49950</v>
      </c>
      <c r="J246" s="316">
        <f>-K1869/0.0833333333333333</f>
        <v>0</v>
      </c>
      <c r="K246" s="316"/>
      <c r="L246" s="317">
        <v>42592</v>
      </c>
      <c r="M246" s="317">
        <v>42637</v>
      </c>
      <c r="N246" s="318">
        <v>43001</v>
      </c>
      <c r="O246" s="336">
        <f t="shared" si="12"/>
        <v>2017</v>
      </c>
      <c r="P246" s="336">
        <f t="shared" si="13"/>
        <v>9</v>
      </c>
      <c r="Q246" s="326" t="str">
        <f t="shared" si="11"/>
        <v>201709</v>
      </c>
      <c r="R246" s="311" t="s">
        <v>266</v>
      </c>
      <c r="S246" s="319">
        <v>0</v>
      </c>
      <c r="T246" s="319">
        <v>0</v>
      </c>
      <c r="U246" s="313"/>
      <c r="V246" s="360"/>
      <c r="W246" s="360"/>
      <c r="X246" s="360"/>
      <c r="Y2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6" s="385"/>
      <c r="AA246" s="363"/>
      <c r="AB246" s="363"/>
      <c r="AC246" s="363"/>
      <c r="AD246" s="363"/>
      <c r="AE246" s="363"/>
      <c r="AF246" s="363"/>
      <c r="AG246" s="363"/>
      <c r="AH246" s="363"/>
      <c r="AI246" s="363"/>
      <c r="AJ246" s="363"/>
      <c r="AK246" s="363"/>
      <c r="AL246" s="363"/>
      <c r="AM246" s="363"/>
      <c r="AN246" s="363"/>
      <c r="AO246" s="363"/>
      <c r="AP246" s="363"/>
      <c r="AQ246" s="363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</row>
    <row r="247" spans="1:100" s="231" customFormat="1" ht="43.5" customHeight="1">
      <c r="A247" s="354" t="s">
        <v>130</v>
      </c>
      <c r="B247" s="369" t="s">
        <v>966</v>
      </c>
      <c r="C247" s="354" t="s">
        <v>891</v>
      </c>
      <c r="D247" s="358" t="s">
        <v>2653</v>
      </c>
      <c r="E247" s="244" t="s">
        <v>400</v>
      </c>
      <c r="F247" s="245" t="s">
        <v>871</v>
      </c>
      <c r="G247" s="251" t="s">
        <v>459</v>
      </c>
      <c r="H247" s="362" t="s">
        <v>2008</v>
      </c>
      <c r="I247" s="285">
        <v>7200000</v>
      </c>
      <c r="J247" s="285">
        <f>-K1751/0.0833333333333333</f>
        <v>0</v>
      </c>
      <c r="K247" s="285"/>
      <c r="L247" s="280">
        <v>42613</v>
      </c>
      <c r="M247" s="280">
        <v>42608</v>
      </c>
      <c r="N247" s="281">
        <v>43003</v>
      </c>
      <c r="O247" s="323">
        <f t="shared" si="12"/>
        <v>2017</v>
      </c>
      <c r="P247" s="323">
        <f t="shared" si="13"/>
        <v>9</v>
      </c>
      <c r="Q247" s="324" t="str">
        <f t="shared" si="11"/>
        <v>201709</v>
      </c>
      <c r="R247" s="354" t="s">
        <v>44</v>
      </c>
      <c r="S247" s="267">
        <v>0</v>
      </c>
      <c r="T247" s="267">
        <v>0</v>
      </c>
      <c r="U247" s="355"/>
      <c r="V247" s="343"/>
      <c r="W247" s="345"/>
      <c r="X247" s="343"/>
      <c r="Y2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7" s="348"/>
      <c r="AA247" s="348"/>
      <c r="AB247" s="348"/>
      <c r="AC247" s="348"/>
      <c r="AD247" s="348"/>
      <c r="AE247" s="348"/>
      <c r="AF247" s="348"/>
      <c r="AG247" s="348"/>
      <c r="AH247" s="348"/>
      <c r="AI247" s="348"/>
      <c r="AJ247" s="348"/>
      <c r="AK247" s="348"/>
      <c r="AL247" s="348"/>
      <c r="AM247" s="348"/>
      <c r="AN247" s="348"/>
      <c r="AO247" s="348"/>
      <c r="AP247" s="348"/>
      <c r="AQ247" s="348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</row>
    <row r="248" spans="1:100" s="231" customFormat="1" ht="43.5" customHeight="1">
      <c r="A248" s="354" t="s">
        <v>2048</v>
      </c>
      <c r="B248" s="378" t="s">
        <v>966</v>
      </c>
      <c r="C248" s="370" t="s">
        <v>891</v>
      </c>
      <c r="D248" s="358" t="s">
        <v>2111</v>
      </c>
      <c r="E248" s="358" t="s">
        <v>382</v>
      </c>
      <c r="F248" s="359" t="s">
        <v>1172</v>
      </c>
      <c r="G248" s="355" t="s">
        <v>1812</v>
      </c>
      <c r="H248" s="355" t="s">
        <v>520</v>
      </c>
      <c r="I248" s="371">
        <v>18826</v>
      </c>
      <c r="J248" s="371">
        <f>-K1867/0.0833333333333333</f>
        <v>0</v>
      </c>
      <c r="K248" s="371"/>
      <c r="L248" s="372" t="s">
        <v>326</v>
      </c>
      <c r="M248" s="372">
        <v>42640</v>
      </c>
      <c r="N248" s="372">
        <v>43004</v>
      </c>
      <c r="O248" s="386">
        <f t="shared" si="12"/>
        <v>2017</v>
      </c>
      <c r="P248" s="374">
        <f t="shared" si="13"/>
        <v>9</v>
      </c>
      <c r="Q248" s="387" t="str">
        <f t="shared" si="11"/>
        <v>201709</v>
      </c>
      <c r="R248" s="354">
        <v>0</v>
      </c>
      <c r="S248" s="376">
        <v>0</v>
      </c>
      <c r="T248" s="376">
        <v>0</v>
      </c>
      <c r="U248" s="355"/>
      <c r="V248" s="349"/>
      <c r="W248" s="348"/>
      <c r="X248" s="421"/>
      <c r="Y24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8" s="421"/>
      <c r="AA248" s="348"/>
      <c r="AB248" s="348"/>
      <c r="AC248" s="348"/>
      <c r="AD248" s="348"/>
      <c r="AE248" s="348"/>
      <c r="AF248" s="348"/>
      <c r="AG248" s="348"/>
      <c r="AH248" s="348"/>
      <c r="AI248" s="348"/>
      <c r="AJ248" s="348"/>
      <c r="AK248" s="348"/>
      <c r="AL248" s="348"/>
      <c r="AM248" s="348"/>
      <c r="AN248" s="348"/>
      <c r="AO248" s="348"/>
      <c r="AP248" s="348"/>
      <c r="AQ248" s="348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</row>
    <row r="249" spans="1:100" s="47" customFormat="1" ht="43.5" customHeight="1">
      <c r="A249" s="305" t="s">
        <v>143</v>
      </c>
      <c r="B249" s="369" t="s">
        <v>890</v>
      </c>
      <c r="C249" s="398" t="s">
        <v>891</v>
      </c>
      <c r="D249" s="306" t="s">
        <v>2821</v>
      </c>
      <c r="E249" s="306" t="s">
        <v>378</v>
      </c>
      <c r="F249" s="307" t="s">
        <v>2822</v>
      </c>
      <c r="G249" s="308" t="s">
        <v>2823</v>
      </c>
      <c r="H249" s="308" t="s">
        <v>2037</v>
      </c>
      <c r="I249" s="309">
        <v>5542.33</v>
      </c>
      <c r="J249" s="309">
        <f>-K1870/0.0833333333333333</f>
        <v>0</v>
      </c>
      <c r="K249" s="309"/>
      <c r="L249" s="310" t="s">
        <v>326</v>
      </c>
      <c r="M249" s="310">
        <v>42640</v>
      </c>
      <c r="N249" s="310">
        <v>43004</v>
      </c>
      <c r="O249" s="337">
        <f t="shared" si="12"/>
        <v>2017</v>
      </c>
      <c r="P249" s="336">
        <f t="shared" si="13"/>
        <v>9</v>
      </c>
      <c r="Q249" s="332" t="str">
        <f t="shared" si="11"/>
        <v>201709</v>
      </c>
      <c r="R249" s="311">
        <v>0</v>
      </c>
      <c r="S249" s="312">
        <v>0</v>
      </c>
      <c r="T249" s="312">
        <v>0</v>
      </c>
      <c r="U249" s="313"/>
      <c r="V249" s="360"/>
      <c r="W249" s="360"/>
      <c r="X249" s="360"/>
      <c r="Y2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49" s="385"/>
      <c r="AA249" s="360"/>
      <c r="AB249" s="360"/>
      <c r="AC249" s="360"/>
      <c r="AD249" s="360"/>
      <c r="AE249" s="360"/>
      <c r="AF249" s="360"/>
      <c r="AG249" s="360"/>
      <c r="AH249" s="360"/>
      <c r="AI249" s="360"/>
      <c r="AJ249" s="360"/>
      <c r="AK249" s="360"/>
      <c r="AL249" s="360"/>
      <c r="AM249" s="360"/>
      <c r="AN249" s="360"/>
      <c r="AO249" s="360"/>
      <c r="AP249" s="360"/>
      <c r="AQ249" s="360"/>
      <c r="AR249" s="231"/>
      <c r="AS249" s="231"/>
      <c r="AT249" s="231"/>
      <c r="AU249" s="231"/>
      <c r="AV249" s="231"/>
      <c r="AW249" s="231"/>
      <c r="AX249" s="231"/>
      <c r="AY249" s="231"/>
      <c r="AZ249" s="231"/>
      <c r="BA249" s="231"/>
      <c r="BB249" s="231"/>
      <c r="BC249" s="231"/>
      <c r="BD249" s="231"/>
      <c r="BE249" s="231"/>
      <c r="BF249" s="231"/>
      <c r="BG249" s="231"/>
      <c r="BH249" s="231"/>
      <c r="BI249" s="231"/>
      <c r="BJ249" s="231"/>
      <c r="BK249" s="231"/>
      <c r="BL249" s="231"/>
      <c r="BM249" s="231"/>
      <c r="BN249" s="231"/>
      <c r="BO249" s="231"/>
      <c r="BP249" s="231"/>
      <c r="BQ249" s="231"/>
      <c r="BR249" s="231"/>
      <c r="BS249" s="231"/>
      <c r="BT249" s="231"/>
      <c r="BU249" s="231"/>
      <c r="BV249" s="231"/>
      <c r="BW249" s="231"/>
      <c r="BX249" s="231"/>
      <c r="BY249" s="231"/>
      <c r="BZ249" s="231"/>
      <c r="CA249" s="231"/>
      <c r="CB249" s="231"/>
      <c r="CC249" s="231"/>
      <c r="CD249" s="231"/>
      <c r="CE249" s="231"/>
      <c r="CF249" s="231"/>
      <c r="CG249" s="231"/>
      <c r="CH249" s="231"/>
      <c r="CI249" s="231"/>
      <c r="CJ249" s="231"/>
      <c r="CK249" s="231"/>
      <c r="CL249" s="231"/>
      <c r="CM249" s="231"/>
      <c r="CN249" s="231"/>
      <c r="CO249" s="231"/>
      <c r="CP249" s="231"/>
      <c r="CQ249" s="231"/>
      <c r="CR249" s="231"/>
      <c r="CS249" s="231"/>
      <c r="CT249" s="231"/>
      <c r="CU249" s="231"/>
      <c r="CV249" s="231"/>
    </row>
    <row r="250" spans="1:100" s="231" customFormat="1" ht="43.5" customHeight="1">
      <c r="A250" s="354" t="s">
        <v>2048</v>
      </c>
      <c r="B250" s="378" t="s">
        <v>889</v>
      </c>
      <c r="C250" s="370" t="s">
        <v>891</v>
      </c>
      <c r="D250" s="358"/>
      <c r="E250" s="358" t="s">
        <v>381</v>
      </c>
      <c r="F250" s="359" t="s">
        <v>2758</v>
      </c>
      <c r="G250" s="355" t="s">
        <v>2759</v>
      </c>
      <c r="H250" s="355" t="s">
        <v>2760</v>
      </c>
      <c r="I250" s="371">
        <v>659860</v>
      </c>
      <c r="J250" s="371">
        <f>-K1895/0.0833333333333333</f>
        <v>0</v>
      </c>
      <c r="K250" s="371"/>
      <c r="L250" s="372">
        <v>42641</v>
      </c>
      <c r="M250" s="372">
        <v>42641</v>
      </c>
      <c r="N250" s="373">
        <v>43005</v>
      </c>
      <c r="O250" s="374">
        <f t="shared" si="12"/>
        <v>2017</v>
      </c>
      <c r="P250" s="374">
        <f t="shared" si="13"/>
        <v>9</v>
      </c>
      <c r="Q250" s="375" t="str">
        <f aca="true" t="shared" si="15" ref="Q250:Q313">IF(P250&gt;9,CONCATENATE(O250,P250),CONCATENATE(O250,"0",P250))</f>
        <v>201709</v>
      </c>
      <c r="R250" s="354">
        <v>0</v>
      </c>
      <c r="S250" s="376">
        <v>0</v>
      </c>
      <c r="T250" s="376">
        <v>0</v>
      </c>
      <c r="U250" s="455"/>
      <c r="V250" s="456"/>
      <c r="W250" s="457"/>
      <c r="X250" s="456"/>
      <c r="Y250" s="4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0" s="457"/>
      <c r="AA250" s="457"/>
      <c r="AB250" s="457"/>
      <c r="AC250" s="457"/>
      <c r="AD250" s="457"/>
      <c r="AE250" s="457"/>
      <c r="AF250" s="457"/>
      <c r="AG250" s="457"/>
      <c r="AH250" s="457"/>
      <c r="AI250" s="457"/>
      <c r="AJ250" s="457"/>
      <c r="AK250" s="457"/>
      <c r="AL250" s="457"/>
      <c r="AM250" s="457"/>
      <c r="AN250" s="457"/>
      <c r="AO250" s="457"/>
      <c r="AP250" s="457"/>
      <c r="AQ250" s="45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</row>
    <row r="251" spans="1:100" s="231" customFormat="1" ht="43.5" customHeight="1">
      <c r="A251" s="311" t="s">
        <v>135</v>
      </c>
      <c r="B251" s="369" t="s">
        <v>890</v>
      </c>
      <c r="C251" s="398" t="s">
        <v>891</v>
      </c>
      <c r="D251" s="314"/>
      <c r="E251" s="306" t="s">
        <v>383</v>
      </c>
      <c r="F251" s="307" t="s">
        <v>2762</v>
      </c>
      <c r="G251" s="308" t="s">
        <v>2763</v>
      </c>
      <c r="H251" s="308" t="s">
        <v>2764</v>
      </c>
      <c r="I251" s="309">
        <v>75000</v>
      </c>
      <c r="J251" s="309">
        <f>-K1870/0.0833333333333333</f>
        <v>0</v>
      </c>
      <c r="K251" s="309"/>
      <c r="L251" s="317">
        <v>42641</v>
      </c>
      <c r="M251" s="317">
        <v>42641</v>
      </c>
      <c r="N251" s="310">
        <v>43005</v>
      </c>
      <c r="O251" s="337">
        <f t="shared" si="12"/>
        <v>2017</v>
      </c>
      <c r="P251" s="336">
        <f t="shared" si="13"/>
        <v>9</v>
      </c>
      <c r="Q251" s="332" t="str">
        <f t="shared" si="15"/>
        <v>201709</v>
      </c>
      <c r="R251" s="311" t="s">
        <v>90</v>
      </c>
      <c r="S251" s="312">
        <v>0.02</v>
      </c>
      <c r="T251" s="312">
        <v>0</v>
      </c>
      <c r="U251" s="308"/>
      <c r="V251" s="360"/>
      <c r="W251" s="360"/>
      <c r="X251" s="360"/>
      <c r="Y2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1" s="385"/>
      <c r="AA251" s="363"/>
      <c r="AB251" s="363"/>
      <c r="AC251" s="363"/>
      <c r="AD251" s="363"/>
      <c r="AE251" s="363"/>
      <c r="AF251" s="363"/>
      <c r="AG251" s="363"/>
      <c r="AH251" s="363"/>
      <c r="AI251" s="363"/>
      <c r="AJ251" s="363"/>
      <c r="AK251" s="363"/>
      <c r="AL251" s="363"/>
      <c r="AM251" s="363"/>
      <c r="AN251" s="363"/>
      <c r="AO251" s="363"/>
      <c r="AP251" s="363"/>
      <c r="AQ251" s="363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</row>
    <row r="252" spans="1:100" s="231" customFormat="1" ht="43.5" customHeight="1">
      <c r="A252" s="311" t="s">
        <v>135</v>
      </c>
      <c r="B252" s="369" t="s">
        <v>890</v>
      </c>
      <c r="C252" s="398" t="s">
        <v>891</v>
      </c>
      <c r="D252" s="314"/>
      <c r="E252" s="306" t="s">
        <v>383</v>
      </c>
      <c r="F252" s="307" t="s">
        <v>2762</v>
      </c>
      <c r="G252" s="308" t="s">
        <v>2763</v>
      </c>
      <c r="H252" s="308" t="s">
        <v>2055</v>
      </c>
      <c r="I252" s="309">
        <v>75000</v>
      </c>
      <c r="J252" s="309">
        <f>-K1870/0.0833333333333333</f>
        <v>0</v>
      </c>
      <c r="K252" s="309"/>
      <c r="L252" s="317">
        <v>42641</v>
      </c>
      <c r="M252" s="317">
        <v>42641</v>
      </c>
      <c r="N252" s="310">
        <v>43005</v>
      </c>
      <c r="O252" s="337">
        <f t="shared" si="12"/>
        <v>2017</v>
      </c>
      <c r="P252" s="336">
        <f t="shared" si="13"/>
        <v>9</v>
      </c>
      <c r="Q252" s="332" t="str">
        <f t="shared" si="15"/>
        <v>201709</v>
      </c>
      <c r="R252" s="311" t="s">
        <v>90</v>
      </c>
      <c r="S252" s="312">
        <v>0.02</v>
      </c>
      <c r="T252" s="312">
        <v>0</v>
      </c>
      <c r="U252" s="308"/>
      <c r="V252" s="360"/>
      <c r="W252" s="360"/>
      <c r="X252" s="360"/>
      <c r="Y2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2" s="385"/>
      <c r="AA252" s="363"/>
      <c r="AB252" s="363"/>
      <c r="AC252" s="363"/>
      <c r="AD252" s="363"/>
      <c r="AE252" s="363"/>
      <c r="AF252" s="363"/>
      <c r="AG252" s="363"/>
      <c r="AH252" s="363"/>
      <c r="AI252" s="363"/>
      <c r="AJ252" s="363"/>
      <c r="AK252" s="363"/>
      <c r="AL252" s="363"/>
      <c r="AM252" s="363"/>
      <c r="AN252" s="363"/>
      <c r="AO252" s="363"/>
      <c r="AP252" s="363"/>
      <c r="AQ252" s="363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</row>
    <row r="253" spans="1:100" s="47" customFormat="1" ht="43.5" customHeight="1">
      <c r="A253" s="311" t="s">
        <v>3092</v>
      </c>
      <c r="B253" s="361" t="s">
        <v>889</v>
      </c>
      <c r="C253" s="398" t="s">
        <v>891</v>
      </c>
      <c r="D253" s="314" t="s">
        <v>1184</v>
      </c>
      <c r="E253" s="314" t="s">
        <v>381</v>
      </c>
      <c r="F253" s="315" t="s">
        <v>34</v>
      </c>
      <c r="G253" s="313" t="s">
        <v>1114</v>
      </c>
      <c r="H253" s="313" t="s">
        <v>79</v>
      </c>
      <c r="I253" s="316">
        <v>360000</v>
      </c>
      <c r="J253" s="316">
        <f>-K1800/0.0833333333333333</f>
        <v>0</v>
      </c>
      <c r="K253" s="316"/>
      <c r="L253" s="317">
        <v>42592</v>
      </c>
      <c r="M253" s="317">
        <v>42644</v>
      </c>
      <c r="N253" s="317">
        <v>43008</v>
      </c>
      <c r="O253" s="338">
        <f t="shared" si="12"/>
        <v>2017</v>
      </c>
      <c r="P253" s="336">
        <f t="shared" si="13"/>
        <v>9</v>
      </c>
      <c r="Q253" s="333" t="str">
        <f t="shared" si="15"/>
        <v>201709</v>
      </c>
      <c r="R253" s="311" t="s">
        <v>266</v>
      </c>
      <c r="S253" s="319">
        <v>0</v>
      </c>
      <c r="T253" s="319">
        <v>0</v>
      </c>
      <c r="U253" s="313"/>
      <c r="V253" s="363"/>
      <c r="W253" s="360"/>
      <c r="X253" s="385"/>
      <c r="Y2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3" s="421"/>
      <c r="AA253" s="349"/>
      <c r="AB253" s="349"/>
      <c r="AC253" s="349"/>
      <c r="AD253" s="349"/>
      <c r="AE253" s="349"/>
      <c r="AF253" s="349"/>
      <c r="AG253" s="349"/>
      <c r="AH253" s="349"/>
      <c r="AI253" s="349"/>
      <c r="AJ253" s="349"/>
      <c r="AK253" s="349"/>
      <c r="AL253" s="349"/>
      <c r="AM253" s="349"/>
      <c r="AN253" s="349"/>
      <c r="AO253" s="349"/>
      <c r="AP253" s="349"/>
      <c r="AQ253" s="349"/>
      <c r="AR253" s="239"/>
      <c r="AS253" s="239"/>
      <c r="AT253" s="239"/>
      <c r="AU253" s="239"/>
      <c r="AV253" s="239"/>
      <c r="AW253" s="239"/>
      <c r="AX253" s="239"/>
      <c r="AY253" s="239"/>
      <c r="AZ253" s="239"/>
      <c r="BA253" s="239"/>
      <c r="BB253" s="239"/>
      <c r="BC253" s="239"/>
      <c r="BD253" s="239"/>
      <c r="BE253" s="239"/>
      <c r="BF253" s="239"/>
      <c r="BG253" s="239"/>
      <c r="BH253" s="239"/>
      <c r="BI253" s="239"/>
      <c r="BJ253" s="239"/>
      <c r="BK253" s="239"/>
      <c r="BL253" s="239"/>
      <c r="BM253" s="239"/>
      <c r="BN253" s="239"/>
      <c r="BO253" s="239"/>
      <c r="BP253" s="239"/>
      <c r="BQ253" s="239"/>
      <c r="BR253" s="239"/>
      <c r="BS253" s="239"/>
      <c r="BT253" s="239"/>
      <c r="BU253" s="239"/>
      <c r="BV253" s="239"/>
      <c r="BW253" s="239"/>
      <c r="BX253" s="239"/>
      <c r="BY253" s="239"/>
      <c r="BZ253" s="239"/>
      <c r="CA253" s="239"/>
      <c r="CB253" s="239"/>
      <c r="CC253" s="239"/>
      <c r="CD253" s="239"/>
      <c r="CE253" s="239"/>
      <c r="CF253" s="239"/>
      <c r="CG253" s="239"/>
      <c r="CH253" s="239"/>
      <c r="CI253" s="239"/>
      <c r="CJ253" s="239"/>
      <c r="CK253" s="239"/>
      <c r="CL253" s="239"/>
      <c r="CM253" s="239"/>
      <c r="CN253" s="239"/>
      <c r="CO253" s="239"/>
      <c r="CP253" s="239"/>
      <c r="CQ253" s="239"/>
      <c r="CR253" s="239"/>
      <c r="CS253" s="239"/>
      <c r="CT253" s="239"/>
      <c r="CU253" s="239"/>
      <c r="CV253" s="239"/>
    </row>
    <row r="254" spans="1:100" s="231" customFormat="1" ht="43.5" customHeight="1">
      <c r="A254" s="311" t="s">
        <v>3092</v>
      </c>
      <c r="B254" s="369" t="s">
        <v>889</v>
      </c>
      <c r="C254" s="398" t="s">
        <v>891</v>
      </c>
      <c r="D254" s="314" t="s">
        <v>2733</v>
      </c>
      <c r="E254" s="314" t="s">
        <v>381</v>
      </c>
      <c r="F254" s="315" t="s">
        <v>34</v>
      </c>
      <c r="G254" s="313" t="s">
        <v>2734</v>
      </c>
      <c r="H254" s="313" t="s">
        <v>2735</v>
      </c>
      <c r="I254" s="316">
        <v>24000</v>
      </c>
      <c r="J254" s="316">
        <f>-K1910/0.0833333333333333</f>
        <v>0</v>
      </c>
      <c r="K254" s="316"/>
      <c r="L254" s="317" t="s">
        <v>326</v>
      </c>
      <c r="M254" s="317">
        <v>42644</v>
      </c>
      <c r="N254" s="318">
        <v>43008</v>
      </c>
      <c r="O254" s="336">
        <f t="shared" si="12"/>
        <v>2017</v>
      </c>
      <c r="P254" s="336">
        <f t="shared" si="13"/>
        <v>9</v>
      </c>
      <c r="Q254" s="326" t="str">
        <f t="shared" si="15"/>
        <v>201709</v>
      </c>
      <c r="R254" s="311" t="s">
        <v>266</v>
      </c>
      <c r="S254" s="319">
        <v>0</v>
      </c>
      <c r="T254" s="319">
        <v>0</v>
      </c>
      <c r="U254" s="313"/>
      <c r="V254" s="363"/>
      <c r="W254" s="360"/>
      <c r="X254" s="363"/>
      <c r="Y2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4" s="360"/>
      <c r="AA254" s="363"/>
      <c r="AB254" s="363"/>
      <c r="AC254" s="363"/>
      <c r="AD254" s="363"/>
      <c r="AE254" s="363"/>
      <c r="AF254" s="363"/>
      <c r="AG254" s="363"/>
      <c r="AH254" s="363"/>
      <c r="AI254" s="363"/>
      <c r="AJ254" s="363"/>
      <c r="AK254" s="363"/>
      <c r="AL254" s="363"/>
      <c r="AM254" s="363"/>
      <c r="AN254" s="363"/>
      <c r="AO254" s="363"/>
      <c r="AP254" s="363"/>
      <c r="AQ254" s="363"/>
      <c r="AR254" s="239"/>
      <c r="AS254" s="239"/>
      <c r="AT254" s="239"/>
      <c r="AU254" s="239"/>
      <c r="AV254" s="239"/>
      <c r="AW254" s="239"/>
      <c r="AX254" s="239"/>
      <c r="AY254" s="239"/>
      <c r="AZ254" s="239"/>
      <c r="BA254" s="239"/>
      <c r="BB254" s="239"/>
      <c r="BC254" s="239"/>
      <c r="BD254" s="239"/>
      <c r="BE254" s="239"/>
      <c r="BF254" s="239"/>
      <c r="BG254" s="239"/>
      <c r="BH254" s="239"/>
      <c r="BI254" s="239"/>
      <c r="BJ254" s="239"/>
      <c r="BK254" s="239"/>
      <c r="BL254" s="239"/>
      <c r="BM254" s="239"/>
      <c r="BN254" s="239"/>
      <c r="BO254" s="239"/>
      <c r="BP254" s="239"/>
      <c r="BQ254" s="239"/>
      <c r="BR254" s="239"/>
      <c r="BS254" s="239"/>
      <c r="BT254" s="239"/>
      <c r="BU254" s="239"/>
      <c r="BV254" s="239"/>
      <c r="BW254" s="239"/>
      <c r="BX254" s="239"/>
      <c r="BY254" s="239"/>
      <c r="BZ254" s="239"/>
      <c r="CA254" s="239"/>
      <c r="CB254" s="239"/>
      <c r="CC254" s="239"/>
      <c r="CD254" s="239"/>
      <c r="CE254" s="239"/>
      <c r="CF254" s="239"/>
      <c r="CG254" s="239"/>
      <c r="CH254" s="239"/>
      <c r="CI254" s="239"/>
      <c r="CJ254" s="239"/>
      <c r="CK254" s="239"/>
      <c r="CL254" s="239"/>
      <c r="CM254" s="239"/>
      <c r="CN254" s="239"/>
      <c r="CO254" s="239"/>
      <c r="CP254" s="239"/>
      <c r="CQ254" s="239"/>
      <c r="CR254" s="239"/>
      <c r="CS254" s="239"/>
      <c r="CT254" s="239"/>
      <c r="CU254" s="239"/>
      <c r="CV254" s="239"/>
    </row>
    <row r="255" spans="1:100" s="231" customFormat="1" ht="43.5" customHeight="1">
      <c r="A255" s="311" t="s">
        <v>3092</v>
      </c>
      <c r="B255" s="369" t="s">
        <v>889</v>
      </c>
      <c r="C255" s="398" t="s">
        <v>891</v>
      </c>
      <c r="D255" s="314" t="s">
        <v>2275</v>
      </c>
      <c r="E255" s="314" t="s">
        <v>381</v>
      </c>
      <c r="F255" s="315" t="s">
        <v>46</v>
      </c>
      <c r="G255" s="313" t="s">
        <v>342</v>
      </c>
      <c r="H255" s="313" t="s">
        <v>220</v>
      </c>
      <c r="I255" s="316">
        <v>350000</v>
      </c>
      <c r="J255" s="316">
        <f>-K2482/0.0833333333333333</f>
        <v>0</v>
      </c>
      <c r="K255" s="316"/>
      <c r="L255" s="317">
        <v>42627</v>
      </c>
      <c r="M255" s="317">
        <v>42644</v>
      </c>
      <c r="N255" s="317">
        <v>43008</v>
      </c>
      <c r="O255" s="338">
        <f t="shared" si="12"/>
        <v>2017</v>
      </c>
      <c r="P255" s="336">
        <f t="shared" si="13"/>
        <v>9</v>
      </c>
      <c r="Q255" s="333" t="str">
        <f t="shared" si="15"/>
        <v>201709</v>
      </c>
      <c r="R255" s="311" t="s">
        <v>266</v>
      </c>
      <c r="S255" s="319">
        <v>0</v>
      </c>
      <c r="T255" s="319">
        <v>0</v>
      </c>
      <c r="U255" s="313"/>
      <c r="V255" s="363"/>
      <c r="W255" s="360"/>
      <c r="X255" s="363"/>
      <c r="Y2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5" s="348"/>
      <c r="AA255" s="349"/>
      <c r="AB255" s="349"/>
      <c r="AC255" s="349"/>
      <c r="AD255" s="349"/>
      <c r="AE255" s="349"/>
      <c r="AF255" s="349"/>
      <c r="AG255" s="349"/>
      <c r="AH255" s="349"/>
      <c r="AI255" s="349"/>
      <c r="AJ255" s="349"/>
      <c r="AK255" s="349"/>
      <c r="AL255" s="349"/>
      <c r="AM255" s="349"/>
      <c r="AN255" s="349"/>
      <c r="AO255" s="349"/>
      <c r="AP255" s="349"/>
      <c r="AQ255" s="349"/>
      <c r="AR255" s="239"/>
      <c r="AS255" s="239"/>
      <c r="AT255" s="239"/>
      <c r="AU255" s="239"/>
      <c r="AV255" s="239"/>
      <c r="AW255" s="239"/>
      <c r="AX255" s="239"/>
      <c r="AY255" s="239"/>
      <c r="AZ255" s="239"/>
      <c r="BA255" s="239"/>
      <c r="BB255" s="239"/>
      <c r="BC255" s="239"/>
      <c r="BD255" s="239"/>
      <c r="BE255" s="239"/>
      <c r="BF255" s="239"/>
      <c r="BG255" s="239"/>
      <c r="BH255" s="239"/>
      <c r="BI255" s="239"/>
      <c r="BJ255" s="239"/>
      <c r="BK255" s="239"/>
      <c r="BL255" s="239"/>
      <c r="BM255" s="239"/>
      <c r="BN255" s="239"/>
      <c r="BO255" s="239"/>
      <c r="BP255" s="239"/>
      <c r="BQ255" s="239"/>
      <c r="BR255" s="239"/>
      <c r="BS255" s="239"/>
      <c r="BT255" s="239"/>
      <c r="BU255" s="239"/>
      <c r="BV255" s="239"/>
      <c r="BW255" s="239"/>
      <c r="BX255" s="239"/>
      <c r="BY255" s="239"/>
      <c r="BZ255" s="239"/>
      <c r="CA255" s="239"/>
      <c r="CB255" s="239"/>
      <c r="CC255" s="239"/>
      <c r="CD255" s="239"/>
      <c r="CE255" s="239"/>
      <c r="CF255" s="239"/>
      <c r="CG255" s="239"/>
      <c r="CH255" s="239"/>
      <c r="CI255" s="239"/>
      <c r="CJ255" s="239"/>
      <c r="CK255" s="239"/>
      <c r="CL255" s="239"/>
      <c r="CM255" s="239"/>
      <c r="CN255" s="239"/>
      <c r="CO255" s="239"/>
      <c r="CP255" s="239"/>
      <c r="CQ255" s="239"/>
      <c r="CR255" s="239"/>
      <c r="CS255" s="239"/>
      <c r="CT255" s="239"/>
      <c r="CU255" s="239"/>
      <c r="CV255" s="239"/>
    </row>
    <row r="256" spans="1:43" s="47" customFormat="1" ht="43.5" customHeight="1">
      <c r="A256" s="311" t="s">
        <v>131</v>
      </c>
      <c r="B256" s="369" t="s">
        <v>884</v>
      </c>
      <c r="C256" s="398" t="s">
        <v>891</v>
      </c>
      <c r="D256" s="314" t="s">
        <v>54</v>
      </c>
      <c r="E256" s="314" t="s">
        <v>377</v>
      </c>
      <c r="F256" s="315" t="s">
        <v>34</v>
      </c>
      <c r="G256" s="313" t="s">
        <v>3244</v>
      </c>
      <c r="H256" s="313" t="s">
        <v>3245</v>
      </c>
      <c r="I256" s="316">
        <v>10000000</v>
      </c>
      <c r="J256" s="316">
        <f>-K1893/0.0833333333333333</f>
        <v>0</v>
      </c>
      <c r="K256" s="316"/>
      <c r="L256" s="317">
        <v>42809</v>
      </c>
      <c r="M256" s="317">
        <v>42809</v>
      </c>
      <c r="N256" s="318">
        <v>43008</v>
      </c>
      <c r="O256" s="336">
        <f t="shared" si="12"/>
        <v>2017</v>
      </c>
      <c r="P256" s="336">
        <f t="shared" si="13"/>
        <v>9</v>
      </c>
      <c r="Q256" s="326" t="str">
        <f t="shared" si="15"/>
        <v>201709</v>
      </c>
      <c r="R256" s="311">
        <v>0</v>
      </c>
      <c r="S256" s="319">
        <v>0</v>
      </c>
      <c r="T256" s="319">
        <v>0</v>
      </c>
      <c r="U256" s="313"/>
      <c r="V256" s="363"/>
      <c r="W256" s="360"/>
      <c r="X256" s="363"/>
      <c r="Y2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6" s="385"/>
      <c r="AA256" s="360"/>
      <c r="AB256" s="360"/>
      <c r="AC256" s="360"/>
      <c r="AD256" s="360"/>
      <c r="AE256" s="360"/>
      <c r="AF256" s="360"/>
      <c r="AG256" s="360"/>
      <c r="AH256" s="360"/>
      <c r="AI256" s="360"/>
      <c r="AJ256" s="360"/>
      <c r="AK256" s="360"/>
      <c r="AL256" s="360"/>
      <c r="AM256" s="360"/>
      <c r="AN256" s="360"/>
      <c r="AO256" s="360"/>
      <c r="AP256" s="360"/>
      <c r="AQ256" s="360"/>
    </row>
    <row r="257" spans="1:100" s="231" customFormat="1" ht="43.5" customHeight="1">
      <c r="A257" s="311" t="s">
        <v>131</v>
      </c>
      <c r="B257" s="369" t="s">
        <v>884</v>
      </c>
      <c r="C257" s="398" t="s">
        <v>891</v>
      </c>
      <c r="D257" s="314" t="s">
        <v>3043</v>
      </c>
      <c r="E257" s="314" t="s">
        <v>376</v>
      </c>
      <c r="F257" s="315" t="s">
        <v>34</v>
      </c>
      <c r="G257" s="313" t="s">
        <v>3044</v>
      </c>
      <c r="H257" s="313" t="s">
        <v>3045</v>
      </c>
      <c r="I257" s="316">
        <v>24554</v>
      </c>
      <c r="J257" s="316">
        <f>-K1894/0.0833333333333333</f>
        <v>0</v>
      </c>
      <c r="K257" s="316"/>
      <c r="L257" s="317" t="s">
        <v>326</v>
      </c>
      <c r="M257" s="317">
        <v>42688</v>
      </c>
      <c r="N257" s="318">
        <v>43008</v>
      </c>
      <c r="O257" s="336">
        <f t="shared" si="12"/>
        <v>2017</v>
      </c>
      <c r="P257" s="336">
        <f t="shared" si="13"/>
        <v>9</v>
      </c>
      <c r="Q257" s="326" t="str">
        <f t="shared" si="15"/>
        <v>201709</v>
      </c>
      <c r="R257" s="311">
        <v>0</v>
      </c>
      <c r="S257" s="319">
        <v>0</v>
      </c>
      <c r="T257" s="319">
        <v>0</v>
      </c>
      <c r="U257" s="404"/>
      <c r="V257" s="363"/>
      <c r="W257" s="360"/>
      <c r="X257" s="363"/>
      <c r="Y2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7" s="385"/>
      <c r="AA257" s="360"/>
      <c r="AB257" s="360"/>
      <c r="AC257" s="360"/>
      <c r="AD257" s="360"/>
      <c r="AE257" s="360"/>
      <c r="AF257" s="360"/>
      <c r="AG257" s="360"/>
      <c r="AH257" s="360"/>
      <c r="AI257" s="360"/>
      <c r="AJ257" s="360"/>
      <c r="AK257" s="360"/>
      <c r="AL257" s="360"/>
      <c r="AM257" s="360"/>
      <c r="AN257" s="360"/>
      <c r="AO257" s="360"/>
      <c r="AP257" s="360"/>
      <c r="AQ257" s="360"/>
      <c r="AR257" s="239"/>
      <c r="AS257" s="239"/>
      <c r="AT257" s="239"/>
      <c r="AU257" s="239"/>
      <c r="AV257" s="239"/>
      <c r="AW257" s="239"/>
      <c r="AX257" s="239"/>
      <c r="AY257" s="239"/>
      <c r="AZ257" s="239"/>
      <c r="BA257" s="239"/>
      <c r="BB257" s="239"/>
      <c r="BC257" s="239"/>
      <c r="BD257" s="239"/>
      <c r="BE257" s="239"/>
      <c r="BF257" s="239"/>
      <c r="BG257" s="239"/>
      <c r="BH257" s="239"/>
      <c r="BI257" s="239"/>
      <c r="BJ257" s="239"/>
      <c r="BK257" s="239"/>
      <c r="BL257" s="239"/>
      <c r="BM257" s="239"/>
      <c r="BN257" s="239"/>
      <c r="BO257" s="239"/>
      <c r="BP257" s="239"/>
      <c r="BQ257" s="239"/>
      <c r="BR257" s="239"/>
      <c r="BS257" s="239"/>
      <c r="BT257" s="239"/>
      <c r="BU257" s="239"/>
      <c r="BV257" s="239"/>
      <c r="BW257" s="239"/>
      <c r="BX257" s="239"/>
      <c r="BY257" s="239"/>
      <c r="BZ257" s="239"/>
      <c r="CA257" s="239"/>
      <c r="CB257" s="239"/>
      <c r="CC257" s="239"/>
      <c r="CD257" s="239"/>
      <c r="CE257" s="239"/>
      <c r="CF257" s="239"/>
      <c r="CG257" s="239"/>
      <c r="CH257" s="239"/>
      <c r="CI257" s="239"/>
      <c r="CJ257" s="239"/>
      <c r="CK257" s="239"/>
      <c r="CL257" s="239"/>
      <c r="CM257" s="239"/>
      <c r="CN257" s="239"/>
      <c r="CO257" s="239"/>
      <c r="CP257" s="239"/>
      <c r="CQ257" s="239"/>
      <c r="CR257" s="239"/>
      <c r="CS257" s="239"/>
      <c r="CT257" s="239"/>
      <c r="CU257" s="239"/>
      <c r="CV257" s="239"/>
    </row>
    <row r="258" spans="1:100" s="231" customFormat="1" ht="43.5" customHeight="1">
      <c r="A258" s="311" t="s">
        <v>131</v>
      </c>
      <c r="B258" s="369" t="s">
        <v>884</v>
      </c>
      <c r="C258" s="398" t="s">
        <v>891</v>
      </c>
      <c r="D258" s="314" t="s">
        <v>2023</v>
      </c>
      <c r="E258" s="314" t="s">
        <v>1481</v>
      </c>
      <c r="F258" s="315" t="s">
        <v>34</v>
      </c>
      <c r="G258" s="313" t="s">
        <v>2024</v>
      </c>
      <c r="H258" s="313" t="s">
        <v>2025</v>
      </c>
      <c r="I258" s="316">
        <v>4141600</v>
      </c>
      <c r="J258" s="316">
        <f>-K1900/0.0833333333333333</f>
        <v>0</v>
      </c>
      <c r="K258" s="316"/>
      <c r="L258" s="317">
        <v>42655</v>
      </c>
      <c r="M258" s="317">
        <v>42644</v>
      </c>
      <c r="N258" s="317">
        <v>43008</v>
      </c>
      <c r="O258" s="338">
        <f t="shared" si="12"/>
        <v>2017</v>
      </c>
      <c r="P258" s="336">
        <f t="shared" si="13"/>
        <v>9</v>
      </c>
      <c r="Q258" s="333" t="str">
        <f t="shared" si="15"/>
        <v>201709</v>
      </c>
      <c r="R258" s="311" t="s">
        <v>45</v>
      </c>
      <c r="S258" s="319">
        <v>0</v>
      </c>
      <c r="T258" s="319">
        <v>0</v>
      </c>
      <c r="U258" s="313"/>
      <c r="V258" s="385"/>
      <c r="W258" s="360"/>
      <c r="X258" s="385"/>
      <c r="Y2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8" s="385"/>
      <c r="AA258" s="360"/>
      <c r="AB258" s="360"/>
      <c r="AC258" s="360"/>
      <c r="AD258" s="360"/>
      <c r="AE258" s="360"/>
      <c r="AF258" s="360"/>
      <c r="AG258" s="360"/>
      <c r="AH258" s="360"/>
      <c r="AI258" s="360"/>
      <c r="AJ258" s="360"/>
      <c r="AK258" s="360"/>
      <c r="AL258" s="360"/>
      <c r="AM258" s="360"/>
      <c r="AN258" s="360"/>
      <c r="AO258" s="360"/>
      <c r="AP258" s="360"/>
      <c r="AQ258" s="360"/>
      <c r="AR258" s="239"/>
      <c r="AS258" s="239"/>
      <c r="AT258" s="239"/>
      <c r="AU258" s="239"/>
      <c r="AV258" s="239"/>
      <c r="AW258" s="239"/>
      <c r="AX258" s="239"/>
      <c r="AY258" s="239"/>
      <c r="AZ258" s="239"/>
      <c r="BA258" s="239"/>
      <c r="BB258" s="239"/>
      <c r="BC258" s="239"/>
      <c r="BD258" s="239"/>
      <c r="BE258" s="239"/>
      <c r="BF258" s="239"/>
      <c r="BG258" s="239"/>
      <c r="BH258" s="239"/>
      <c r="BI258" s="239"/>
      <c r="BJ258" s="239"/>
      <c r="BK258" s="239"/>
      <c r="BL258" s="239"/>
      <c r="BM258" s="239"/>
      <c r="BN258" s="239"/>
      <c r="BO258" s="239"/>
      <c r="BP258" s="239"/>
      <c r="BQ258" s="239"/>
      <c r="BR258" s="239"/>
      <c r="BS258" s="239"/>
      <c r="BT258" s="239"/>
      <c r="BU258" s="239"/>
      <c r="BV258" s="239"/>
      <c r="BW258" s="239"/>
      <c r="BX258" s="239"/>
      <c r="BY258" s="239"/>
      <c r="BZ258" s="239"/>
      <c r="CA258" s="239"/>
      <c r="CB258" s="239"/>
      <c r="CC258" s="239"/>
      <c r="CD258" s="239"/>
      <c r="CE258" s="239"/>
      <c r="CF258" s="239"/>
      <c r="CG258" s="239"/>
      <c r="CH258" s="239"/>
      <c r="CI258" s="239"/>
      <c r="CJ258" s="239"/>
      <c r="CK258" s="239"/>
      <c r="CL258" s="239"/>
      <c r="CM258" s="239"/>
      <c r="CN258" s="239"/>
      <c r="CO258" s="239"/>
      <c r="CP258" s="239"/>
      <c r="CQ258" s="239"/>
      <c r="CR258" s="239"/>
      <c r="CS258" s="239"/>
      <c r="CT258" s="239"/>
      <c r="CU258" s="239"/>
      <c r="CV258" s="239"/>
    </row>
    <row r="259" spans="1:43" s="231" customFormat="1" ht="43.5" customHeight="1">
      <c r="A259" s="354" t="s">
        <v>131</v>
      </c>
      <c r="B259" s="378" t="s">
        <v>884</v>
      </c>
      <c r="C259" s="370" t="s">
        <v>891</v>
      </c>
      <c r="D259" s="358" t="s">
        <v>1992</v>
      </c>
      <c r="E259" s="358" t="s">
        <v>378</v>
      </c>
      <c r="F259" s="359" t="s">
        <v>46</v>
      </c>
      <c r="G259" s="355" t="s">
        <v>1993</v>
      </c>
      <c r="H259" s="355" t="s">
        <v>1994</v>
      </c>
      <c r="I259" s="371">
        <v>76768</v>
      </c>
      <c r="J259" s="371">
        <f>-K1908/0.0833333333333333</f>
        <v>0</v>
      </c>
      <c r="K259" s="371"/>
      <c r="L259" s="372">
        <v>42627</v>
      </c>
      <c r="M259" s="372">
        <v>42644</v>
      </c>
      <c r="N259" s="372">
        <v>43008</v>
      </c>
      <c r="O259" s="386">
        <f t="shared" si="12"/>
        <v>2017</v>
      </c>
      <c r="P259" s="374">
        <f t="shared" si="13"/>
        <v>9</v>
      </c>
      <c r="Q259" s="387" t="str">
        <f t="shared" si="15"/>
        <v>201709</v>
      </c>
      <c r="R259" s="354" t="s">
        <v>266</v>
      </c>
      <c r="S259" s="376">
        <v>0</v>
      </c>
      <c r="T259" s="376">
        <v>0</v>
      </c>
      <c r="U259" s="355"/>
      <c r="V259" s="421"/>
      <c r="W259" s="348"/>
      <c r="X259" s="421"/>
      <c r="Y25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59" s="348"/>
      <c r="AA259" s="348"/>
      <c r="AB259" s="348"/>
      <c r="AC259" s="348"/>
      <c r="AD259" s="348"/>
      <c r="AE259" s="348"/>
      <c r="AF259" s="348"/>
      <c r="AG259" s="348"/>
      <c r="AH259" s="348"/>
      <c r="AI259" s="348"/>
      <c r="AJ259" s="348"/>
      <c r="AK259" s="348"/>
      <c r="AL259" s="348"/>
      <c r="AM259" s="348"/>
      <c r="AN259" s="348"/>
      <c r="AO259" s="348"/>
      <c r="AP259" s="348"/>
      <c r="AQ259" s="348"/>
    </row>
    <row r="260" spans="1:43" s="231" customFormat="1" ht="43.5" customHeight="1">
      <c r="A260" s="311" t="s">
        <v>519</v>
      </c>
      <c r="B260" s="311" t="s">
        <v>966</v>
      </c>
      <c r="C260" s="370" t="s">
        <v>891</v>
      </c>
      <c r="D260" s="314" t="s">
        <v>897</v>
      </c>
      <c r="E260" s="314" t="s">
        <v>377</v>
      </c>
      <c r="F260" s="315" t="s">
        <v>898</v>
      </c>
      <c r="G260" s="355" t="s">
        <v>1997</v>
      </c>
      <c r="H260" s="313" t="s">
        <v>899</v>
      </c>
      <c r="I260" s="316">
        <v>210000</v>
      </c>
      <c r="J260" s="316">
        <f>-K1881/0.0833333333333333</f>
        <v>0</v>
      </c>
      <c r="K260" s="316"/>
      <c r="L260" s="317">
        <v>42592</v>
      </c>
      <c r="M260" s="317">
        <v>42644</v>
      </c>
      <c r="N260" s="317">
        <v>43008</v>
      </c>
      <c r="O260" s="338">
        <f aca="true" t="shared" si="16" ref="O260:O323">YEAR(N260)</f>
        <v>2017</v>
      </c>
      <c r="P260" s="336">
        <f aca="true" t="shared" si="17" ref="P260:P323">MONTH(N260)</f>
        <v>9</v>
      </c>
      <c r="Q260" s="333" t="str">
        <f t="shared" si="15"/>
        <v>201709</v>
      </c>
      <c r="R260" s="354">
        <v>0</v>
      </c>
      <c r="S260" s="319">
        <v>0</v>
      </c>
      <c r="T260" s="319">
        <v>0</v>
      </c>
      <c r="U260" s="313"/>
      <c r="V260" s="363"/>
      <c r="W260" s="360"/>
      <c r="X260" s="363"/>
      <c r="Y2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0" s="348"/>
      <c r="AA260" s="348"/>
      <c r="AB260" s="348"/>
      <c r="AC260" s="348"/>
      <c r="AD260" s="348"/>
      <c r="AE260" s="348"/>
      <c r="AF260" s="348"/>
      <c r="AG260" s="348"/>
      <c r="AH260" s="348"/>
      <c r="AI260" s="348"/>
      <c r="AJ260" s="348"/>
      <c r="AK260" s="348"/>
      <c r="AL260" s="348"/>
      <c r="AM260" s="348"/>
      <c r="AN260" s="348"/>
      <c r="AO260" s="348"/>
      <c r="AP260" s="348"/>
      <c r="AQ260" s="348"/>
    </row>
    <row r="261" spans="1:43" s="231" customFormat="1" ht="43.5" customHeight="1">
      <c r="A261" s="311" t="s">
        <v>2048</v>
      </c>
      <c r="B261" s="369" t="s">
        <v>889</v>
      </c>
      <c r="C261" s="398" t="s">
        <v>891</v>
      </c>
      <c r="D261" s="314" t="s">
        <v>2271</v>
      </c>
      <c r="E261" s="314" t="s">
        <v>381</v>
      </c>
      <c r="F261" s="307" t="s">
        <v>46</v>
      </c>
      <c r="G261" s="313" t="s">
        <v>184</v>
      </c>
      <c r="H261" s="313" t="s">
        <v>78</v>
      </c>
      <c r="I261" s="316">
        <v>4200000</v>
      </c>
      <c r="J261" s="316">
        <f>-K2471/0.0833333333333333</f>
        <v>0</v>
      </c>
      <c r="K261" s="316"/>
      <c r="L261" s="317">
        <v>42627</v>
      </c>
      <c r="M261" s="317">
        <v>42644</v>
      </c>
      <c r="N261" s="318">
        <v>43008</v>
      </c>
      <c r="O261" s="336">
        <f t="shared" si="16"/>
        <v>2017</v>
      </c>
      <c r="P261" s="336">
        <f t="shared" si="17"/>
        <v>9</v>
      </c>
      <c r="Q261" s="326" t="str">
        <f t="shared" si="15"/>
        <v>201709</v>
      </c>
      <c r="R261" s="354">
        <v>0</v>
      </c>
      <c r="S261" s="319">
        <v>0</v>
      </c>
      <c r="T261" s="319">
        <v>0</v>
      </c>
      <c r="U261" s="313"/>
      <c r="V261" s="363"/>
      <c r="W261" s="360"/>
      <c r="X261" s="385"/>
      <c r="Y2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1" s="421"/>
      <c r="AA261" s="348"/>
      <c r="AB261" s="348"/>
      <c r="AC261" s="348"/>
      <c r="AD261" s="348"/>
      <c r="AE261" s="348"/>
      <c r="AF261" s="348"/>
      <c r="AG261" s="348"/>
      <c r="AH261" s="348"/>
      <c r="AI261" s="348"/>
      <c r="AJ261" s="348"/>
      <c r="AK261" s="348"/>
      <c r="AL261" s="348"/>
      <c r="AM261" s="348"/>
      <c r="AN261" s="348"/>
      <c r="AO261" s="348"/>
      <c r="AP261" s="348"/>
      <c r="AQ261" s="348"/>
    </row>
    <row r="262" spans="1:43" s="231" customFormat="1" ht="43.5" customHeight="1">
      <c r="A262" s="250" t="s">
        <v>89</v>
      </c>
      <c r="B262" s="354" t="s">
        <v>890</v>
      </c>
      <c r="C262" s="354" t="s">
        <v>891</v>
      </c>
      <c r="D262" s="365" t="s">
        <v>2344</v>
      </c>
      <c r="E262" s="247" t="s">
        <v>391</v>
      </c>
      <c r="F262" s="366" t="s">
        <v>1469</v>
      </c>
      <c r="G262" s="356" t="s">
        <v>1470</v>
      </c>
      <c r="H262" s="249" t="s">
        <v>94</v>
      </c>
      <c r="I262" s="286">
        <v>414414.17</v>
      </c>
      <c r="J262" s="286">
        <f>-K1834/0.0833333333333333</f>
        <v>0</v>
      </c>
      <c r="K262" s="286"/>
      <c r="L262" s="282">
        <v>42158</v>
      </c>
      <c r="M262" s="282">
        <v>41913</v>
      </c>
      <c r="N262" s="282">
        <v>43008</v>
      </c>
      <c r="O262" s="327">
        <f t="shared" si="16"/>
        <v>2017</v>
      </c>
      <c r="P262" s="323">
        <f t="shared" si="17"/>
        <v>9</v>
      </c>
      <c r="Q262" s="328" t="str">
        <f t="shared" si="15"/>
        <v>201709</v>
      </c>
      <c r="R262" s="354" t="s">
        <v>44</v>
      </c>
      <c r="S262" s="268">
        <v>0</v>
      </c>
      <c r="T262" s="268">
        <v>0</v>
      </c>
      <c r="U262" s="262"/>
      <c r="V262" s="346"/>
      <c r="W262" s="345"/>
      <c r="X262" s="346"/>
      <c r="Y262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2" s="348"/>
      <c r="AA262" s="348"/>
      <c r="AB262" s="348"/>
      <c r="AC262" s="348"/>
      <c r="AD262" s="348"/>
      <c r="AE262" s="348"/>
      <c r="AF262" s="348"/>
      <c r="AG262" s="348"/>
      <c r="AH262" s="348"/>
      <c r="AI262" s="348"/>
      <c r="AJ262" s="348"/>
      <c r="AK262" s="348"/>
      <c r="AL262" s="348"/>
      <c r="AM262" s="348"/>
      <c r="AN262" s="348"/>
      <c r="AO262" s="348"/>
      <c r="AP262" s="348"/>
      <c r="AQ262" s="348"/>
    </row>
    <row r="263" spans="1:43" s="231" customFormat="1" ht="43.5" customHeight="1">
      <c r="A263" s="379" t="s">
        <v>476</v>
      </c>
      <c r="B263" s="369" t="s">
        <v>966</v>
      </c>
      <c r="C263" s="370" t="s">
        <v>891</v>
      </c>
      <c r="D263" s="365" t="s">
        <v>1439</v>
      </c>
      <c r="E263" s="306" t="s">
        <v>379</v>
      </c>
      <c r="F263" s="307" t="s">
        <v>46</v>
      </c>
      <c r="G263" s="356" t="s">
        <v>1056</v>
      </c>
      <c r="H263" s="308" t="s">
        <v>896</v>
      </c>
      <c r="I263" s="309">
        <v>11016</v>
      </c>
      <c r="J263" s="309">
        <f>-K1799/0.0833333333333333</f>
        <v>0</v>
      </c>
      <c r="K263" s="309"/>
      <c r="L263" s="310" t="s">
        <v>326</v>
      </c>
      <c r="M263" s="310">
        <v>42644</v>
      </c>
      <c r="N263" s="367">
        <v>43008</v>
      </c>
      <c r="O263" s="337">
        <f t="shared" si="16"/>
        <v>2017</v>
      </c>
      <c r="P263" s="336">
        <f t="shared" si="17"/>
        <v>9</v>
      </c>
      <c r="Q263" s="332" t="str">
        <f t="shared" si="15"/>
        <v>201709</v>
      </c>
      <c r="R263" s="311">
        <v>0</v>
      </c>
      <c r="S263" s="312">
        <v>0</v>
      </c>
      <c r="T263" s="312">
        <v>0</v>
      </c>
      <c r="U263" s="355"/>
      <c r="V263" s="363"/>
      <c r="W263" s="360"/>
      <c r="X263" s="363"/>
      <c r="Y2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3" s="348"/>
      <c r="AA263" s="348"/>
      <c r="AB263" s="348"/>
      <c r="AC263" s="348"/>
      <c r="AD263" s="348"/>
      <c r="AE263" s="348"/>
      <c r="AF263" s="348"/>
      <c r="AG263" s="348"/>
      <c r="AH263" s="348"/>
      <c r="AI263" s="348"/>
      <c r="AJ263" s="348"/>
      <c r="AK263" s="348"/>
      <c r="AL263" s="348"/>
      <c r="AM263" s="348"/>
      <c r="AN263" s="348"/>
      <c r="AO263" s="348"/>
      <c r="AP263" s="348"/>
      <c r="AQ263" s="348"/>
    </row>
    <row r="264" spans="1:100" s="47" customFormat="1" ht="43.5" customHeight="1">
      <c r="A264" s="311" t="s">
        <v>476</v>
      </c>
      <c r="B264" s="369" t="s">
        <v>966</v>
      </c>
      <c r="C264" s="398" t="s">
        <v>891</v>
      </c>
      <c r="D264" s="314" t="s">
        <v>3049</v>
      </c>
      <c r="E264" s="314" t="s">
        <v>379</v>
      </c>
      <c r="F264" s="315" t="s">
        <v>46</v>
      </c>
      <c r="G264" s="313" t="s">
        <v>3050</v>
      </c>
      <c r="H264" s="313" t="s">
        <v>3051</v>
      </c>
      <c r="I264" s="316">
        <v>11016</v>
      </c>
      <c r="J264" s="316">
        <f>-K1910/0.0833333333333333</f>
        <v>0</v>
      </c>
      <c r="K264" s="316"/>
      <c r="L264" s="317" t="s">
        <v>326</v>
      </c>
      <c r="M264" s="317">
        <v>42644</v>
      </c>
      <c r="N264" s="318">
        <v>43008</v>
      </c>
      <c r="O264" s="336">
        <f t="shared" si="16"/>
        <v>2017</v>
      </c>
      <c r="P264" s="336">
        <f t="shared" si="17"/>
        <v>9</v>
      </c>
      <c r="Q264" s="326" t="str">
        <f t="shared" si="15"/>
        <v>201709</v>
      </c>
      <c r="R264" s="311">
        <v>0</v>
      </c>
      <c r="S264" s="319">
        <v>0</v>
      </c>
      <c r="T264" s="319">
        <v>0</v>
      </c>
      <c r="U264" s="313"/>
      <c r="V264" s="363"/>
      <c r="W264" s="360"/>
      <c r="X264" s="363"/>
      <c r="Y2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4" s="385"/>
      <c r="AA264" s="360"/>
      <c r="AB264" s="360"/>
      <c r="AC264" s="360"/>
      <c r="AD264" s="360"/>
      <c r="AE264" s="360"/>
      <c r="AF264" s="360"/>
      <c r="AG264" s="360"/>
      <c r="AH264" s="360"/>
      <c r="AI264" s="360"/>
      <c r="AJ264" s="360"/>
      <c r="AK264" s="360"/>
      <c r="AL264" s="360"/>
      <c r="AM264" s="360"/>
      <c r="AN264" s="360"/>
      <c r="AO264" s="360"/>
      <c r="AP264" s="360"/>
      <c r="AQ264" s="360"/>
      <c r="AR264" s="231"/>
      <c r="AS264" s="231"/>
      <c r="AT264" s="231"/>
      <c r="AU264" s="231"/>
      <c r="AV264" s="231"/>
      <c r="AW264" s="231"/>
      <c r="AX264" s="231"/>
      <c r="AY264" s="231"/>
      <c r="AZ264" s="231"/>
      <c r="BA264" s="231"/>
      <c r="BB264" s="231"/>
      <c r="BC264" s="231"/>
      <c r="BD264" s="231"/>
      <c r="BE264" s="231"/>
      <c r="BF264" s="231"/>
      <c r="BG264" s="231"/>
      <c r="BH264" s="231"/>
      <c r="BI264" s="231"/>
      <c r="BJ264" s="231"/>
      <c r="BK264" s="231"/>
      <c r="BL264" s="231"/>
      <c r="BM264" s="231"/>
      <c r="BN264" s="231"/>
      <c r="BO264" s="231"/>
      <c r="BP264" s="231"/>
      <c r="BQ264" s="231"/>
      <c r="BR264" s="231"/>
      <c r="BS264" s="231"/>
      <c r="BT264" s="231"/>
      <c r="BU264" s="231"/>
      <c r="BV264" s="231"/>
      <c r="BW264" s="231"/>
      <c r="BX264" s="231"/>
      <c r="BY264" s="231"/>
      <c r="BZ264" s="231"/>
      <c r="CA264" s="231"/>
      <c r="CB264" s="231"/>
      <c r="CC264" s="231"/>
      <c r="CD264" s="231"/>
      <c r="CE264" s="231"/>
      <c r="CF264" s="231"/>
      <c r="CG264" s="231"/>
      <c r="CH264" s="231"/>
      <c r="CI264" s="231"/>
      <c r="CJ264" s="231"/>
      <c r="CK264" s="231"/>
      <c r="CL264" s="231"/>
      <c r="CM264" s="231"/>
      <c r="CN264" s="231"/>
      <c r="CO264" s="231"/>
      <c r="CP264" s="231"/>
      <c r="CQ264" s="231"/>
      <c r="CR264" s="231"/>
      <c r="CS264" s="231"/>
      <c r="CT264" s="231"/>
      <c r="CU264" s="231"/>
      <c r="CV264" s="231"/>
    </row>
    <row r="265" spans="1:100" s="232" customFormat="1" ht="43.5" customHeight="1">
      <c r="A265" s="379" t="s">
        <v>476</v>
      </c>
      <c r="B265" s="378" t="s">
        <v>1217</v>
      </c>
      <c r="C265" s="370" t="s">
        <v>891</v>
      </c>
      <c r="D265" s="365"/>
      <c r="E265" s="365" t="s">
        <v>391</v>
      </c>
      <c r="F265" s="366" t="s">
        <v>1504</v>
      </c>
      <c r="G265" s="356" t="s">
        <v>1505</v>
      </c>
      <c r="H265" s="356" t="s">
        <v>1506</v>
      </c>
      <c r="I265" s="388">
        <v>150000</v>
      </c>
      <c r="J265" s="388">
        <f>-K1830/0.0833333333333333</f>
        <v>0</v>
      </c>
      <c r="K265" s="388"/>
      <c r="L265" s="367">
        <v>41906</v>
      </c>
      <c r="M265" s="367">
        <v>41913</v>
      </c>
      <c r="N265" s="367">
        <v>43008</v>
      </c>
      <c r="O265" s="389">
        <f t="shared" si="16"/>
        <v>2017</v>
      </c>
      <c r="P265" s="374">
        <f t="shared" si="17"/>
        <v>9</v>
      </c>
      <c r="Q265" s="390" t="str">
        <f t="shared" si="15"/>
        <v>201709</v>
      </c>
      <c r="R265" s="354" t="s">
        <v>105</v>
      </c>
      <c r="S265" s="391">
        <v>0</v>
      </c>
      <c r="T265" s="391">
        <v>0</v>
      </c>
      <c r="U265" s="355"/>
      <c r="V265" s="349"/>
      <c r="W265" s="348"/>
      <c r="X265" s="421"/>
      <c r="Y26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5" s="348"/>
      <c r="AA265" s="348"/>
      <c r="AB265" s="348"/>
      <c r="AC265" s="348"/>
      <c r="AD265" s="348"/>
      <c r="AE265" s="348"/>
      <c r="AF265" s="348"/>
      <c r="AG265" s="348"/>
      <c r="AH265" s="348"/>
      <c r="AI265" s="348"/>
      <c r="AJ265" s="348"/>
      <c r="AK265" s="348"/>
      <c r="AL265" s="348"/>
      <c r="AM265" s="348"/>
      <c r="AN265" s="348"/>
      <c r="AO265" s="348"/>
      <c r="AP265" s="348"/>
      <c r="AQ265" s="348"/>
      <c r="AR265" s="233"/>
      <c r="AS265" s="233"/>
      <c r="AT265" s="233"/>
      <c r="AU265" s="233"/>
      <c r="AV265" s="233"/>
      <c r="AW265" s="233"/>
      <c r="AX265" s="233"/>
      <c r="AY265" s="233"/>
      <c r="AZ265" s="233"/>
      <c r="BA265" s="233"/>
      <c r="BB265" s="233"/>
      <c r="BC265" s="233"/>
      <c r="BD265" s="233"/>
      <c r="BE265" s="233"/>
      <c r="BF265" s="233"/>
      <c r="BG265" s="233"/>
      <c r="BH265" s="233"/>
      <c r="BI265" s="233"/>
      <c r="BJ265" s="233"/>
      <c r="BK265" s="233"/>
      <c r="BL265" s="233"/>
      <c r="BM265" s="233"/>
      <c r="BN265" s="233"/>
      <c r="BO265" s="233"/>
      <c r="BP265" s="233"/>
      <c r="BQ265" s="233"/>
      <c r="BR265" s="233"/>
      <c r="BS265" s="233"/>
      <c r="BT265" s="233"/>
      <c r="BU265" s="233"/>
      <c r="BV265" s="233"/>
      <c r="BW265" s="233"/>
      <c r="BX265" s="233"/>
      <c r="BY265" s="233"/>
      <c r="BZ265" s="233"/>
      <c r="CA265" s="233"/>
      <c r="CB265" s="233"/>
      <c r="CC265" s="233"/>
      <c r="CD265" s="233"/>
      <c r="CE265" s="233"/>
      <c r="CF265" s="233"/>
      <c r="CG265" s="233"/>
      <c r="CH265" s="233"/>
      <c r="CI265" s="233"/>
      <c r="CJ265" s="233"/>
      <c r="CK265" s="233"/>
      <c r="CL265" s="233"/>
      <c r="CM265" s="233"/>
      <c r="CN265" s="233"/>
      <c r="CO265" s="233"/>
      <c r="CP265" s="233"/>
      <c r="CQ265" s="233"/>
      <c r="CR265" s="233"/>
      <c r="CS265" s="233"/>
      <c r="CT265" s="233"/>
      <c r="CU265" s="233"/>
      <c r="CV265" s="233"/>
    </row>
    <row r="266" spans="1:100" s="47" customFormat="1" ht="43.5" customHeight="1">
      <c r="A266" s="311" t="s">
        <v>476</v>
      </c>
      <c r="B266" s="369" t="s">
        <v>966</v>
      </c>
      <c r="C266" s="398" t="s">
        <v>891</v>
      </c>
      <c r="D266" s="314" t="s">
        <v>2831</v>
      </c>
      <c r="E266" s="314" t="s">
        <v>2832</v>
      </c>
      <c r="F266" s="307" t="s">
        <v>46</v>
      </c>
      <c r="G266" s="313" t="s">
        <v>2833</v>
      </c>
      <c r="H266" s="313" t="s">
        <v>271</v>
      </c>
      <c r="I266" s="316">
        <v>8846</v>
      </c>
      <c r="J266" s="316">
        <f>-K1900/0.0833333333333333</f>
        <v>0</v>
      </c>
      <c r="K266" s="316"/>
      <c r="L266" s="317" t="s">
        <v>326</v>
      </c>
      <c r="M266" s="317">
        <v>42644</v>
      </c>
      <c r="N266" s="318">
        <v>43008</v>
      </c>
      <c r="O266" s="336">
        <f t="shared" si="16"/>
        <v>2017</v>
      </c>
      <c r="P266" s="336">
        <f t="shared" si="17"/>
        <v>9</v>
      </c>
      <c r="Q266" s="326" t="str">
        <f t="shared" si="15"/>
        <v>201709</v>
      </c>
      <c r="R266" s="311">
        <v>0</v>
      </c>
      <c r="S266" s="319">
        <v>0</v>
      </c>
      <c r="T266" s="319">
        <v>0</v>
      </c>
      <c r="U266" s="313"/>
      <c r="V266" s="363"/>
      <c r="W266" s="360"/>
      <c r="X266" s="363"/>
      <c r="Y2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6" s="385"/>
      <c r="AA266" s="363"/>
      <c r="AB266" s="363"/>
      <c r="AC266" s="363"/>
      <c r="AD266" s="363"/>
      <c r="AE266" s="363"/>
      <c r="AF266" s="363"/>
      <c r="AG266" s="363"/>
      <c r="AH266" s="363"/>
      <c r="AI266" s="363"/>
      <c r="AJ266" s="363"/>
      <c r="AK266" s="363"/>
      <c r="AL266" s="363"/>
      <c r="AM266" s="363"/>
      <c r="AN266" s="363"/>
      <c r="AO266" s="363"/>
      <c r="AP266" s="363"/>
      <c r="AQ266" s="363"/>
      <c r="AR266" s="231"/>
      <c r="AS266" s="231"/>
      <c r="AT266" s="231"/>
      <c r="AU266" s="231"/>
      <c r="AV266" s="231"/>
      <c r="AW266" s="231"/>
      <c r="AX266" s="231"/>
      <c r="AY266" s="231"/>
      <c r="AZ266" s="231"/>
      <c r="BA266" s="231"/>
      <c r="BB266" s="231"/>
      <c r="BC266" s="231"/>
      <c r="BD266" s="231"/>
      <c r="BE266" s="231"/>
      <c r="BF266" s="231"/>
      <c r="BG266" s="231"/>
      <c r="BH266" s="231"/>
      <c r="BI266" s="231"/>
      <c r="BJ266" s="231"/>
      <c r="BK266" s="231"/>
      <c r="BL266" s="231"/>
      <c r="BM266" s="231"/>
      <c r="BN266" s="231"/>
      <c r="BO266" s="231"/>
      <c r="BP266" s="231"/>
      <c r="BQ266" s="231"/>
      <c r="BR266" s="231"/>
      <c r="BS266" s="231"/>
      <c r="BT266" s="231"/>
      <c r="BU266" s="231"/>
      <c r="BV266" s="231"/>
      <c r="BW266" s="231"/>
      <c r="BX266" s="231"/>
      <c r="BY266" s="231"/>
      <c r="BZ266" s="231"/>
      <c r="CA266" s="231"/>
      <c r="CB266" s="231"/>
      <c r="CC266" s="231"/>
      <c r="CD266" s="231"/>
      <c r="CE266" s="231"/>
      <c r="CF266" s="231"/>
      <c r="CG266" s="231"/>
      <c r="CH266" s="231"/>
      <c r="CI266" s="231"/>
      <c r="CJ266" s="231"/>
      <c r="CK266" s="231"/>
      <c r="CL266" s="231"/>
      <c r="CM266" s="231"/>
      <c r="CN266" s="231"/>
      <c r="CO266" s="231"/>
      <c r="CP266" s="231"/>
      <c r="CQ266" s="231"/>
      <c r="CR266" s="231"/>
      <c r="CS266" s="231"/>
      <c r="CT266" s="231"/>
      <c r="CU266" s="231"/>
      <c r="CV266" s="231"/>
    </row>
    <row r="267" spans="1:100" s="232" customFormat="1" ht="43.5" customHeight="1">
      <c r="A267" s="354" t="s">
        <v>130</v>
      </c>
      <c r="B267" s="369" t="s">
        <v>966</v>
      </c>
      <c r="C267" s="354" t="s">
        <v>891</v>
      </c>
      <c r="D267" s="358" t="s">
        <v>1947</v>
      </c>
      <c r="E267" s="244" t="s">
        <v>400</v>
      </c>
      <c r="F267" s="359" t="s">
        <v>1000</v>
      </c>
      <c r="G267" s="362" t="s">
        <v>1606</v>
      </c>
      <c r="H267" s="362" t="s">
        <v>1001</v>
      </c>
      <c r="I267" s="285">
        <v>1500000</v>
      </c>
      <c r="J267" s="285">
        <f>-K1778/0.0833333333333333</f>
        <v>0</v>
      </c>
      <c r="K267" s="285"/>
      <c r="L267" s="280">
        <v>42592</v>
      </c>
      <c r="M267" s="280">
        <v>42644</v>
      </c>
      <c r="N267" s="281">
        <v>43008</v>
      </c>
      <c r="O267" s="323">
        <f t="shared" si="16"/>
        <v>2017</v>
      </c>
      <c r="P267" s="323">
        <f t="shared" si="17"/>
        <v>9</v>
      </c>
      <c r="Q267" s="324" t="str">
        <f t="shared" si="15"/>
        <v>201709</v>
      </c>
      <c r="R267" s="354">
        <v>0</v>
      </c>
      <c r="S267" s="267">
        <v>0</v>
      </c>
      <c r="T267" s="267">
        <v>0</v>
      </c>
      <c r="U267" s="262"/>
      <c r="V267" s="343"/>
      <c r="W267" s="345"/>
      <c r="X267" s="343"/>
      <c r="Y2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7" s="348"/>
      <c r="AA267" s="349"/>
      <c r="AB267" s="349"/>
      <c r="AC267" s="349"/>
      <c r="AD267" s="349"/>
      <c r="AE267" s="349"/>
      <c r="AF267" s="349"/>
      <c r="AG267" s="349"/>
      <c r="AH267" s="349"/>
      <c r="AI267" s="349"/>
      <c r="AJ267" s="349"/>
      <c r="AK267" s="349"/>
      <c r="AL267" s="349"/>
      <c r="AM267" s="349"/>
      <c r="AN267" s="349"/>
      <c r="AO267" s="349"/>
      <c r="AP267" s="349"/>
      <c r="AQ267" s="349"/>
      <c r="AR267" s="233"/>
      <c r="AS267" s="233"/>
      <c r="AT267" s="233"/>
      <c r="AU267" s="233"/>
      <c r="AV267" s="233"/>
      <c r="AW267" s="233"/>
      <c r="AX267" s="233"/>
      <c r="AY267" s="233"/>
      <c r="AZ267" s="233"/>
      <c r="BA267" s="233"/>
      <c r="BB267" s="233"/>
      <c r="BC267" s="233"/>
      <c r="BD267" s="233"/>
      <c r="BE267" s="233"/>
      <c r="BF267" s="233"/>
      <c r="BG267" s="233"/>
      <c r="BH267" s="233"/>
      <c r="BI267" s="233"/>
      <c r="BJ267" s="233"/>
      <c r="BK267" s="233"/>
      <c r="BL267" s="233"/>
      <c r="BM267" s="233"/>
      <c r="BN267" s="233"/>
      <c r="BO267" s="233"/>
      <c r="BP267" s="233"/>
      <c r="BQ267" s="233"/>
      <c r="BR267" s="233"/>
      <c r="BS267" s="233"/>
      <c r="BT267" s="233"/>
      <c r="BU267" s="233"/>
      <c r="BV267" s="233"/>
      <c r="BW267" s="233"/>
      <c r="BX267" s="233"/>
      <c r="BY267" s="233"/>
      <c r="BZ267" s="233"/>
      <c r="CA267" s="233"/>
      <c r="CB267" s="233"/>
      <c r="CC267" s="233"/>
      <c r="CD267" s="233"/>
      <c r="CE267" s="233"/>
      <c r="CF267" s="233"/>
      <c r="CG267" s="233"/>
      <c r="CH267" s="233"/>
      <c r="CI267" s="233"/>
      <c r="CJ267" s="233"/>
      <c r="CK267" s="233"/>
      <c r="CL267" s="233"/>
      <c r="CM267" s="233"/>
      <c r="CN267" s="233"/>
      <c r="CO267" s="233"/>
      <c r="CP267" s="233"/>
      <c r="CQ267" s="233"/>
      <c r="CR267" s="233"/>
      <c r="CS267" s="233"/>
      <c r="CT267" s="233"/>
      <c r="CU267" s="233"/>
      <c r="CV267" s="233"/>
    </row>
    <row r="268" spans="1:100" s="232" customFormat="1" ht="43.5" customHeight="1">
      <c r="A268" s="311" t="s">
        <v>272</v>
      </c>
      <c r="B268" s="369" t="s">
        <v>889</v>
      </c>
      <c r="C268" s="398" t="s">
        <v>891</v>
      </c>
      <c r="D268" s="365" t="s">
        <v>2597</v>
      </c>
      <c r="E268" s="306" t="s">
        <v>375</v>
      </c>
      <c r="F268" s="366" t="s">
        <v>1119</v>
      </c>
      <c r="G268" s="308" t="s">
        <v>237</v>
      </c>
      <c r="H268" s="356" t="s">
        <v>169</v>
      </c>
      <c r="I268" s="309">
        <v>279300</v>
      </c>
      <c r="J268" s="309">
        <f>-K2395/0.0833333333333333</f>
        <v>0</v>
      </c>
      <c r="K268" s="309"/>
      <c r="L268" s="310">
        <v>42627</v>
      </c>
      <c r="M268" s="310">
        <v>42644</v>
      </c>
      <c r="N268" s="310">
        <v>43008</v>
      </c>
      <c r="O268" s="337">
        <f t="shared" si="16"/>
        <v>2017</v>
      </c>
      <c r="P268" s="336">
        <f t="shared" si="17"/>
        <v>9</v>
      </c>
      <c r="Q268" s="332" t="str">
        <f t="shared" si="15"/>
        <v>201709</v>
      </c>
      <c r="R268" s="354" t="s">
        <v>266</v>
      </c>
      <c r="S268" s="312">
        <v>0</v>
      </c>
      <c r="T268" s="312">
        <v>0</v>
      </c>
      <c r="U268" s="308"/>
      <c r="V268" s="360"/>
      <c r="W268" s="360"/>
      <c r="X268" s="360"/>
      <c r="Y2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8" s="348"/>
      <c r="AA268" s="349"/>
      <c r="AB268" s="349"/>
      <c r="AC268" s="349"/>
      <c r="AD268" s="349"/>
      <c r="AE268" s="349"/>
      <c r="AF268" s="349"/>
      <c r="AG268" s="349"/>
      <c r="AH268" s="349"/>
      <c r="AI268" s="349"/>
      <c r="AJ268" s="349"/>
      <c r="AK268" s="349"/>
      <c r="AL268" s="349"/>
      <c r="AM268" s="349"/>
      <c r="AN268" s="349"/>
      <c r="AO268" s="349"/>
      <c r="AP268" s="349"/>
      <c r="AQ268" s="349"/>
      <c r="AR268" s="233"/>
      <c r="AS268" s="233"/>
      <c r="AT268" s="233"/>
      <c r="AU268" s="233"/>
      <c r="AV268" s="233"/>
      <c r="AW268" s="233"/>
      <c r="AX268" s="233"/>
      <c r="AY268" s="233"/>
      <c r="AZ268" s="233"/>
      <c r="BA268" s="233"/>
      <c r="BB268" s="233"/>
      <c r="BC268" s="233"/>
      <c r="BD268" s="233"/>
      <c r="BE268" s="233"/>
      <c r="BF268" s="233"/>
      <c r="BG268" s="233"/>
      <c r="BH268" s="233"/>
      <c r="BI268" s="233"/>
      <c r="BJ268" s="233"/>
      <c r="BK268" s="233"/>
      <c r="BL268" s="233"/>
      <c r="BM268" s="233"/>
      <c r="BN268" s="233"/>
      <c r="BO268" s="233"/>
      <c r="BP268" s="233"/>
      <c r="BQ268" s="233"/>
      <c r="BR268" s="233"/>
      <c r="BS268" s="233"/>
      <c r="BT268" s="233"/>
      <c r="BU268" s="233"/>
      <c r="BV268" s="233"/>
      <c r="BW268" s="233"/>
      <c r="BX268" s="233"/>
      <c r="BY268" s="233"/>
      <c r="BZ268" s="233"/>
      <c r="CA268" s="233"/>
      <c r="CB268" s="233"/>
      <c r="CC268" s="233"/>
      <c r="CD268" s="233"/>
      <c r="CE268" s="233"/>
      <c r="CF268" s="233"/>
      <c r="CG268" s="233"/>
      <c r="CH268" s="233"/>
      <c r="CI268" s="233"/>
      <c r="CJ268" s="233"/>
      <c r="CK268" s="233"/>
      <c r="CL268" s="233"/>
      <c r="CM268" s="233"/>
      <c r="CN268" s="233"/>
      <c r="CO268" s="233"/>
      <c r="CP268" s="233"/>
      <c r="CQ268" s="233"/>
      <c r="CR268" s="233"/>
      <c r="CS268" s="233"/>
      <c r="CT268" s="233"/>
      <c r="CU268" s="233"/>
      <c r="CV268" s="233"/>
    </row>
    <row r="269" spans="1:100" s="47" customFormat="1" ht="43.5" customHeight="1">
      <c r="A269" s="311" t="s">
        <v>272</v>
      </c>
      <c r="B269" s="369" t="s">
        <v>889</v>
      </c>
      <c r="C269" s="370" t="s">
        <v>891</v>
      </c>
      <c r="D269" s="306" t="s">
        <v>1143</v>
      </c>
      <c r="E269" s="306" t="s">
        <v>375</v>
      </c>
      <c r="F269" s="307" t="s">
        <v>1144</v>
      </c>
      <c r="G269" s="308" t="s">
        <v>417</v>
      </c>
      <c r="H269" s="308" t="s">
        <v>1145</v>
      </c>
      <c r="I269" s="309">
        <v>1998095</v>
      </c>
      <c r="J269" s="309">
        <f>-K2395/0.0833333333333333</f>
        <v>0</v>
      </c>
      <c r="K269" s="309"/>
      <c r="L269" s="310">
        <v>42606</v>
      </c>
      <c r="M269" s="310">
        <v>42644</v>
      </c>
      <c r="N269" s="310">
        <v>43008</v>
      </c>
      <c r="O269" s="337">
        <f t="shared" si="16"/>
        <v>2017</v>
      </c>
      <c r="P269" s="336">
        <f t="shared" si="17"/>
        <v>9</v>
      </c>
      <c r="Q269" s="332" t="str">
        <f t="shared" si="15"/>
        <v>201709</v>
      </c>
      <c r="R269" s="311" t="s">
        <v>266</v>
      </c>
      <c r="S269" s="312">
        <v>0</v>
      </c>
      <c r="T269" s="312">
        <v>0</v>
      </c>
      <c r="U269" s="355"/>
      <c r="V269" s="360"/>
      <c r="W269" s="360"/>
      <c r="X269" s="360"/>
      <c r="Y2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69" s="348"/>
      <c r="AA269" s="349"/>
      <c r="AB269" s="349"/>
      <c r="AC269" s="349"/>
      <c r="AD269" s="349"/>
      <c r="AE269" s="349"/>
      <c r="AF269" s="349"/>
      <c r="AG269" s="349"/>
      <c r="AH269" s="349"/>
      <c r="AI269" s="349"/>
      <c r="AJ269" s="349"/>
      <c r="AK269" s="349"/>
      <c r="AL269" s="349"/>
      <c r="AM269" s="349"/>
      <c r="AN269" s="349"/>
      <c r="AO269" s="349"/>
      <c r="AP269" s="349"/>
      <c r="AQ269" s="349"/>
      <c r="AR269" s="231"/>
      <c r="AS269" s="231"/>
      <c r="AT269" s="231"/>
      <c r="AU269" s="231"/>
      <c r="AV269" s="231"/>
      <c r="AW269" s="231"/>
      <c r="AX269" s="231"/>
      <c r="AY269" s="231"/>
      <c r="AZ269" s="231"/>
      <c r="BA269" s="231"/>
      <c r="BB269" s="231"/>
      <c r="BC269" s="231"/>
      <c r="BD269" s="231"/>
      <c r="BE269" s="231"/>
      <c r="BF269" s="231"/>
      <c r="BG269" s="231"/>
      <c r="BH269" s="231"/>
      <c r="BI269" s="231"/>
      <c r="BJ269" s="231"/>
      <c r="BK269" s="231"/>
      <c r="BL269" s="231"/>
      <c r="BM269" s="231"/>
      <c r="BN269" s="231"/>
      <c r="BO269" s="231"/>
      <c r="BP269" s="231"/>
      <c r="BQ269" s="231"/>
      <c r="BR269" s="231"/>
      <c r="BS269" s="231"/>
      <c r="BT269" s="231"/>
      <c r="BU269" s="231"/>
      <c r="BV269" s="231"/>
      <c r="BW269" s="231"/>
      <c r="BX269" s="231"/>
      <c r="BY269" s="231"/>
      <c r="BZ269" s="231"/>
      <c r="CA269" s="231"/>
      <c r="CB269" s="231"/>
      <c r="CC269" s="231"/>
      <c r="CD269" s="231"/>
      <c r="CE269" s="231"/>
      <c r="CF269" s="231"/>
      <c r="CG269" s="231"/>
      <c r="CH269" s="231"/>
      <c r="CI269" s="231"/>
      <c r="CJ269" s="231"/>
      <c r="CK269" s="231"/>
      <c r="CL269" s="231"/>
      <c r="CM269" s="231"/>
      <c r="CN269" s="231"/>
      <c r="CO269" s="231"/>
      <c r="CP269" s="231"/>
      <c r="CQ269" s="231"/>
      <c r="CR269" s="231"/>
      <c r="CS269" s="231"/>
      <c r="CT269" s="231"/>
      <c r="CU269" s="231"/>
      <c r="CV269" s="231"/>
    </row>
    <row r="270" spans="1:100" s="47" customFormat="1" ht="43.5" customHeight="1">
      <c r="A270" s="311" t="s">
        <v>143</v>
      </c>
      <c r="B270" s="369" t="s">
        <v>890</v>
      </c>
      <c r="C270" s="398" t="s">
        <v>891</v>
      </c>
      <c r="D270" s="314" t="s">
        <v>1546</v>
      </c>
      <c r="E270" s="314" t="s">
        <v>378</v>
      </c>
      <c r="F270" s="315" t="s">
        <v>2812</v>
      </c>
      <c r="G270" s="313" t="s">
        <v>2813</v>
      </c>
      <c r="H270" s="313" t="s">
        <v>2814</v>
      </c>
      <c r="I270" s="316">
        <v>9000</v>
      </c>
      <c r="J270" s="316">
        <f>-K1891/0.0833333333333333</f>
        <v>0</v>
      </c>
      <c r="K270" s="316"/>
      <c r="L270" s="317" t="s">
        <v>326</v>
      </c>
      <c r="M270" s="317">
        <v>42644</v>
      </c>
      <c r="N270" s="318">
        <v>43008</v>
      </c>
      <c r="O270" s="336">
        <f t="shared" si="16"/>
        <v>2017</v>
      </c>
      <c r="P270" s="336">
        <f t="shared" si="17"/>
        <v>9</v>
      </c>
      <c r="Q270" s="326" t="str">
        <f t="shared" si="15"/>
        <v>201709</v>
      </c>
      <c r="R270" s="311" t="s">
        <v>266</v>
      </c>
      <c r="S270" s="319">
        <v>0</v>
      </c>
      <c r="T270" s="319">
        <v>0</v>
      </c>
      <c r="U270" s="313"/>
      <c r="V270" s="363"/>
      <c r="W270" s="360"/>
      <c r="X270" s="363"/>
      <c r="Y2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0" s="385"/>
      <c r="AA270" s="360"/>
      <c r="AB270" s="360"/>
      <c r="AC270" s="360"/>
      <c r="AD270" s="360"/>
      <c r="AE270" s="360"/>
      <c r="AF270" s="360"/>
      <c r="AG270" s="360"/>
      <c r="AH270" s="360"/>
      <c r="AI270" s="360"/>
      <c r="AJ270" s="360"/>
      <c r="AK270" s="360"/>
      <c r="AL270" s="360"/>
      <c r="AM270" s="360"/>
      <c r="AN270" s="360"/>
      <c r="AO270" s="360"/>
      <c r="AP270" s="360"/>
      <c r="AQ270" s="360"/>
      <c r="AR270" s="231"/>
      <c r="AS270" s="231"/>
      <c r="AT270" s="231"/>
      <c r="AU270" s="231"/>
      <c r="AV270" s="231"/>
      <c r="AW270" s="231"/>
      <c r="AX270" s="231"/>
      <c r="AY270" s="231"/>
      <c r="AZ270" s="231"/>
      <c r="BA270" s="231"/>
      <c r="BB270" s="231"/>
      <c r="BC270" s="231"/>
      <c r="BD270" s="231"/>
      <c r="BE270" s="231"/>
      <c r="BF270" s="231"/>
      <c r="BG270" s="231"/>
      <c r="BH270" s="231"/>
      <c r="BI270" s="231"/>
      <c r="BJ270" s="231"/>
      <c r="BK270" s="231"/>
      <c r="BL270" s="231"/>
      <c r="BM270" s="231"/>
      <c r="BN270" s="231"/>
      <c r="BO270" s="231"/>
      <c r="BP270" s="231"/>
      <c r="BQ270" s="231"/>
      <c r="BR270" s="231"/>
      <c r="BS270" s="231"/>
      <c r="BT270" s="231"/>
      <c r="BU270" s="231"/>
      <c r="BV270" s="231"/>
      <c r="BW270" s="231"/>
      <c r="BX270" s="231"/>
      <c r="BY270" s="231"/>
      <c r="BZ270" s="231"/>
      <c r="CA270" s="231"/>
      <c r="CB270" s="231"/>
      <c r="CC270" s="231"/>
      <c r="CD270" s="231"/>
      <c r="CE270" s="231"/>
      <c r="CF270" s="231"/>
      <c r="CG270" s="231"/>
      <c r="CH270" s="231"/>
      <c r="CI270" s="231"/>
      <c r="CJ270" s="231"/>
      <c r="CK270" s="231"/>
      <c r="CL270" s="231"/>
      <c r="CM270" s="231"/>
      <c r="CN270" s="231"/>
      <c r="CO270" s="231"/>
      <c r="CP270" s="231"/>
      <c r="CQ270" s="231"/>
      <c r="CR270" s="231"/>
      <c r="CS270" s="231"/>
      <c r="CT270" s="231"/>
      <c r="CU270" s="231"/>
      <c r="CV270" s="231"/>
    </row>
    <row r="271" spans="1:100" s="232" customFormat="1" ht="43.5" customHeight="1">
      <c r="A271" s="354" t="s">
        <v>143</v>
      </c>
      <c r="B271" s="369" t="s">
        <v>890</v>
      </c>
      <c r="C271" s="370" t="s">
        <v>891</v>
      </c>
      <c r="D271" s="358" t="s">
        <v>1546</v>
      </c>
      <c r="E271" s="358" t="s">
        <v>378</v>
      </c>
      <c r="F271" s="359" t="s">
        <v>1545</v>
      </c>
      <c r="G271" s="355" t="s">
        <v>1170</v>
      </c>
      <c r="H271" s="355" t="s">
        <v>1171</v>
      </c>
      <c r="I271" s="371">
        <v>24200</v>
      </c>
      <c r="J271" s="371">
        <f>-K1806/0.0833333333333333</f>
        <v>0</v>
      </c>
      <c r="K271" s="371"/>
      <c r="L271" s="372" t="s">
        <v>326</v>
      </c>
      <c r="M271" s="372">
        <v>42644</v>
      </c>
      <c r="N271" s="373">
        <v>43008</v>
      </c>
      <c r="O271" s="374">
        <f t="shared" si="16"/>
        <v>2017</v>
      </c>
      <c r="P271" s="374">
        <f t="shared" si="17"/>
        <v>9</v>
      </c>
      <c r="Q271" s="375" t="str">
        <f t="shared" si="15"/>
        <v>201709</v>
      </c>
      <c r="R271" s="354" t="s">
        <v>266</v>
      </c>
      <c r="S271" s="376">
        <v>0</v>
      </c>
      <c r="T271" s="376">
        <v>0</v>
      </c>
      <c r="U271" s="355"/>
      <c r="V271" s="349"/>
      <c r="W271" s="348"/>
      <c r="X271" s="349"/>
      <c r="Y27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1" s="421"/>
      <c r="AA271" s="349"/>
      <c r="AB271" s="349"/>
      <c r="AC271" s="349"/>
      <c r="AD271" s="349"/>
      <c r="AE271" s="349"/>
      <c r="AF271" s="349"/>
      <c r="AG271" s="349"/>
      <c r="AH271" s="349"/>
      <c r="AI271" s="349"/>
      <c r="AJ271" s="349"/>
      <c r="AK271" s="349"/>
      <c r="AL271" s="349"/>
      <c r="AM271" s="349"/>
      <c r="AN271" s="349"/>
      <c r="AO271" s="349"/>
      <c r="AP271" s="349"/>
      <c r="AQ271" s="349"/>
      <c r="AR271" s="233"/>
      <c r="AS271" s="233"/>
      <c r="AT271" s="233"/>
      <c r="AU271" s="233"/>
      <c r="AV271" s="233"/>
      <c r="AW271" s="233"/>
      <c r="AX271" s="233"/>
      <c r="AY271" s="233"/>
      <c r="AZ271" s="233"/>
      <c r="BA271" s="233"/>
      <c r="BB271" s="233"/>
      <c r="BC271" s="233"/>
      <c r="BD271" s="233"/>
      <c r="BE271" s="233"/>
      <c r="BF271" s="233"/>
      <c r="BG271" s="233"/>
      <c r="BH271" s="233"/>
      <c r="BI271" s="233"/>
      <c r="BJ271" s="233"/>
      <c r="BK271" s="233"/>
      <c r="BL271" s="233"/>
      <c r="BM271" s="233"/>
      <c r="BN271" s="233"/>
      <c r="BO271" s="233"/>
      <c r="BP271" s="233"/>
      <c r="BQ271" s="233"/>
      <c r="BR271" s="233"/>
      <c r="BS271" s="233"/>
      <c r="BT271" s="233"/>
      <c r="BU271" s="233"/>
      <c r="BV271" s="233"/>
      <c r="BW271" s="233"/>
      <c r="BX271" s="233"/>
      <c r="BY271" s="233"/>
      <c r="BZ271" s="233"/>
      <c r="CA271" s="233"/>
      <c r="CB271" s="233"/>
      <c r="CC271" s="233"/>
      <c r="CD271" s="233"/>
      <c r="CE271" s="233"/>
      <c r="CF271" s="233"/>
      <c r="CG271" s="233"/>
      <c r="CH271" s="233"/>
      <c r="CI271" s="233"/>
      <c r="CJ271" s="233"/>
      <c r="CK271" s="233"/>
      <c r="CL271" s="233"/>
      <c r="CM271" s="233"/>
      <c r="CN271" s="233"/>
      <c r="CO271" s="233"/>
      <c r="CP271" s="233"/>
      <c r="CQ271" s="233"/>
      <c r="CR271" s="233"/>
      <c r="CS271" s="233"/>
      <c r="CT271" s="233"/>
      <c r="CU271" s="233"/>
      <c r="CV271" s="233"/>
    </row>
    <row r="272" spans="1:100" s="232" customFormat="1" ht="43.5" customHeight="1">
      <c r="A272" s="354" t="s">
        <v>11</v>
      </c>
      <c r="B272" s="378" t="s">
        <v>966</v>
      </c>
      <c r="C272" s="370" t="s">
        <v>891</v>
      </c>
      <c r="D272" s="358" t="s">
        <v>2794</v>
      </c>
      <c r="E272" s="365" t="s">
        <v>381</v>
      </c>
      <c r="F272" s="366" t="s">
        <v>1127</v>
      </c>
      <c r="G272" s="356" t="s">
        <v>1128</v>
      </c>
      <c r="H272" s="356" t="s">
        <v>1356</v>
      </c>
      <c r="I272" s="388">
        <v>2851000</v>
      </c>
      <c r="J272" s="388">
        <f>-K1823/0.0833333333333333</f>
        <v>0</v>
      </c>
      <c r="K272" s="388"/>
      <c r="L272" s="372">
        <v>42634</v>
      </c>
      <c r="M272" s="372">
        <v>42644</v>
      </c>
      <c r="N272" s="367">
        <v>43008</v>
      </c>
      <c r="O272" s="389">
        <f t="shared" si="16"/>
        <v>2017</v>
      </c>
      <c r="P272" s="374">
        <f t="shared" si="17"/>
        <v>9</v>
      </c>
      <c r="Q272" s="390" t="str">
        <f t="shared" si="15"/>
        <v>201709</v>
      </c>
      <c r="R272" s="354" t="s">
        <v>266</v>
      </c>
      <c r="S272" s="391">
        <v>0</v>
      </c>
      <c r="T272" s="391">
        <v>0</v>
      </c>
      <c r="U272" s="355"/>
      <c r="V272" s="349"/>
      <c r="W272" s="348"/>
      <c r="X272" s="349"/>
      <c r="Y27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2" s="348"/>
      <c r="AA272" s="348"/>
      <c r="AB272" s="348"/>
      <c r="AC272" s="348"/>
      <c r="AD272" s="348"/>
      <c r="AE272" s="348"/>
      <c r="AF272" s="348"/>
      <c r="AG272" s="348"/>
      <c r="AH272" s="348"/>
      <c r="AI272" s="348"/>
      <c r="AJ272" s="348"/>
      <c r="AK272" s="348"/>
      <c r="AL272" s="348"/>
      <c r="AM272" s="348"/>
      <c r="AN272" s="348"/>
      <c r="AO272" s="348"/>
      <c r="AP272" s="348"/>
      <c r="AQ272" s="348"/>
      <c r="AR272" s="233"/>
      <c r="AS272" s="233"/>
      <c r="AT272" s="233"/>
      <c r="AU272" s="233"/>
      <c r="AV272" s="233"/>
      <c r="AW272" s="233"/>
      <c r="AX272" s="233"/>
      <c r="AY272" s="233"/>
      <c r="AZ272" s="233"/>
      <c r="BA272" s="233"/>
      <c r="BB272" s="233"/>
      <c r="BC272" s="233"/>
      <c r="BD272" s="233"/>
      <c r="BE272" s="233"/>
      <c r="BF272" s="233"/>
      <c r="BG272" s="233"/>
      <c r="BH272" s="233"/>
      <c r="BI272" s="233"/>
      <c r="BJ272" s="233"/>
      <c r="BK272" s="233"/>
      <c r="BL272" s="233"/>
      <c r="BM272" s="233"/>
      <c r="BN272" s="233"/>
      <c r="BO272" s="233"/>
      <c r="BP272" s="233"/>
      <c r="BQ272" s="233"/>
      <c r="BR272" s="233"/>
      <c r="BS272" s="233"/>
      <c r="BT272" s="233"/>
      <c r="BU272" s="233"/>
      <c r="BV272" s="233"/>
      <c r="BW272" s="233"/>
      <c r="BX272" s="233"/>
      <c r="BY272" s="233"/>
      <c r="BZ272" s="233"/>
      <c r="CA272" s="233"/>
      <c r="CB272" s="233"/>
      <c r="CC272" s="233"/>
      <c r="CD272" s="233"/>
      <c r="CE272" s="233"/>
      <c r="CF272" s="233"/>
      <c r="CG272" s="233"/>
      <c r="CH272" s="233"/>
      <c r="CI272" s="233"/>
      <c r="CJ272" s="233"/>
      <c r="CK272" s="233"/>
      <c r="CL272" s="233"/>
      <c r="CM272" s="233"/>
      <c r="CN272" s="233"/>
      <c r="CO272" s="233"/>
      <c r="CP272" s="233"/>
      <c r="CQ272" s="233"/>
      <c r="CR272" s="233"/>
      <c r="CS272" s="233"/>
      <c r="CT272" s="233"/>
      <c r="CU272" s="233"/>
      <c r="CV272" s="233"/>
    </row>
    <row r="273" spans="1:100" s="232" customFormat="1" ht="43.5" customHeight="1">
      <c r="A273" s="354" t="s">
        <v>11</v>
      </c>
      <c r="B273" s="378" t="s">
        <v>966</v>
      </c>
      <c r="C273" s="370" t="s">
        <v>891</v>
      </c>
      <c r="D273" s="358" t="s">
        <v>2793</v>
      </c>
      <c r="E273" s="365" t="s">
        <v>381</v>
      </c>
      <c r="F273" s="366" t="s">
        <v>1127</v>
      </c>
      <c r="G273" s="356" t="s">
        <v>1128</v>
      </c>
      <c r="H273" s="356" t="s">
        <v>1129</v>
      </c>
      <c r="I273" s="388">
        <v>2525000</v>
      </c>
      <c r="J273" s="388">
        <f>-K1824/0.0833333333333333</f>
        <v>0</v>
      </c>
      <c r="K273" s="388"/>
      <c r="L273" s="372">
        <v>42634</v>
      </c>
      <c r="M273" s="372">
        <v>42644</v>
      </c>
      <c r="N273" s="367">
        <v>43008</v>
      </c>
      <c r="O273" s="389">
        <f t="shared" si="16"/>
        <v>2017</v>
      </c>
      <c r="P273" s="374">
        <f t="shared" si="17"/>
        <v>9</v>
      </c>
      <c r="Q273" s="390" t="str">
        <f t="shared" si="15"/>
        <v>201709</v>
      </c>
      <c r="R273" s="354" t="s">
        <v>266</v>
      </c>
      <c r="S273" s="391">
        <v>0</v>
      </c>
      <c r="T273" s="391">
        <v>0</v>
      </c>
      <c r="U273" s="355"/>
      <c r="V273" s="349"/>
      <c r="W273" s="348"/>
      <c r="X273" s="349"/>
      <c r="Y2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3" s="348"/>
      <c r="AA273" s="349"/>
      <c r="AB273" s="349"/>
      <c r="AC273" s="349"/>
      <c r="AD273" s="349"/>
      <c r="AE273" s="349"/>
      <c r="AF273" s="349"/>
      <c r="AG273" s="349"/>
      <c r="AH273" s="349"/>
      <c r="AI273" s="349"/>
      <c r="AJ273" s="349"/>
      <c r="AK273" s="349"/>
      <c r="AL273" s="349"/>
      <c r="AM273" s="349"/>
      <c r="AN273" s="349"/>
      <c r="AO273" s="349"/>
      <c r="AP273" s="349"/>
      <c r="AQ273" s="349"/>
      <c r="AR273" s="233"/>
      <c r="AS273" s="233"/>
      <c r="AT273" s="233"/>
      <c r="AU273" s="233"/>
      <c r="AV273" s="233"/>
      <c r="AW273" s="233"/>
      <c r="AX273" s="233"/>
      <c r="AY273" s="233"/>
      <c r="AZ273" s="233"/>
      <c r="BA273" s="233"/>
      <c r="BB273" s="233"/>
      <c r="BC273" s="233"/>
      <c r="BD273" s="233"/>
      <c r="BE273" s="233"/>
      <c r="BF273" s="233"/>
      <c r="BG273" s="233"/>
      <c r="BH273" s="233"/>
      <c r="BI273" s="233"/>
      <c r="BJ273" s="233"/>
      <c r="BK273" s="233"/>
      <c r="BL273" s="233"/>
      <c r="BM273" s="233"/>
      <c r="BN273" s="233"/>
      <c r="BO273" s="233"/>
      <c r="BP273" s="233"/>
      <c r="BQ273" s="233"/>
      <c r="BR273" s="233"/>
      <c r="BS273" s="233"/>
      <c r="BT273" s="233"/>
      <c r="BU273" s="233"/>
      <c r="BV273" s="233"/>
      <c r="BW273" s="233"/>
      <c r="BX273" s="233"/>
      <c r="BY273" s="233"/>
      <c r="BZ273" s="233"/>
      <c r="CA273" s="233"/>
      <c r="CB273" s="233"/>
      <c r="CC273" s="233"/>
      <c r="CD273" s="233"/>
      <c r="CE273" s="233"/>
      <c r="CF273" s="233"/>
      <c r="CG273" s="233"/>
      <c r="CH273" s="233"/>
      <c r="CI273" s="233"/>
      <c r="CJ273" s="233"/>
      <c r="CK273" s="233"/>
      <c r="CL273" s="233"/>
      <c r="CM273" s="233"/>
      <c r="CN273" s="233"/>
      <c r="CO273" s="233"/>
      <c r="CP273" s="233"/>
      <c r="CQ273" s="233"/>
      <c r="CR273" s="233"/>
      <c r="CS273" s="233"/>
      <c r="CT273" s="233"/>
      <c r="CU273" s="233"/>
      <c r="CV273" s="233"/>
    </row>
    <row r="274" spans="1:100" s="47" customFormat="1" ht="43.5" customHeight="1">
      <c r="A274" s="354" t="s">
        <v>3092</v>
      </c>
      <c r="B274" s="369" t="s">
        <v>889</v>
      </c>
      <c r="C274" s="398" t="s">
        <v>891</v>
      </c>
      <c r="D274" s="358" t="s">
        <v>3068</v>
      </c>
      <c r="E274" s="306" t="s">
        <v>381</v>
      </c>
      <c r="F274" s="315" t="s">
        <v>34</v>
      </c>
      <c r="G274" s="313" t="s">
        <v>1685</v>
      </c>
      <c r="H274" s="313" t="s">
        <v>1686</v>
      </c>
      <c r="I274" s="309">
        <v>9000</v>
      </c>
      <c r="J274" s="309">
        <f>-K1889/0.0833333333333333</f>
        <v>0</v>
      </c>
      <c r="K274" s="309"/>
      <c r="L274" s="317" t="s">
        <v>326</v>
      </c>
      <c r="M274" s="317">
        <v>42646</v>
      </c>
      <c r="N274" s="318">
        <v>43010</v>
      </c>
      <c r="O274" s="336">
        <f t="shared" si="16"/>
        <v>2017</v>
      </c>
      <c r="P274" s="336">
        <f t="shared" si="17"/>
        <v>10</v>
      </c>
      <c r="Q274" s="326" t="str">
        <f t="shared" si="15"/>
        <v>201710</v>
      </c>
      <c r="R274" s="311">
        <v>0</v>
      </c>
      <c r="S274" s="312">
        <v>0</v>
      </c>
      <c r="T274" s="312">
        <v>0</v>
      </c>
      <c r="U274" s="313"/>
      <c r="V274" s="363"/>
      <c r="W274" s="360"/>
      <c r="X274" s="363"/>
      <c r="Y2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4" s="421"/>
      <c r="AA274" s="348"/>
      <c r="AB274" s="348"/>
      <c r="AC274" s="348"/>
      <c r="AD274" s="348"/>
      <c r="AE274" s="348"/>
      <c r="AF274" s="348"/>
      <c r="AG274" s="348"/>
      <c r="AH274" s="348"/>
      <c r="AI274" s="348"/>
      <c r="AJ274" s="348"/>
      <c r="AK274" s="348"/>
      <c r="AL274" s="348"/>
      <c r="AM274" s="348"/>
      <c r="AN274" s="348"/>
      <c r="AO274" s="348"/>
      <c r="AP274" s="348"/>
      <c r="AQ274" s="348"/>
      <c r="AR274" s="231"/>
      <c r="AS274" s="231"/>
      <c r="AT274" s="231"/>
      <c r="AU274" s="231"/>
      <c r="AV274" s="231"/>
      <c r="AW274" s="231"/>
      <c r="AX274" s="231"/>
      <c r="AY274" s="231"/>
      <c r="AZ274" s="231"/>
      <c r="BA274" s="231"/>
      <c r="BB274" s="231"/>
      <c r="BC274" s="231"/>
      <c r="BD274" s="231"/>
      <c r="BE274" s="231"/>
      <c r="BF274" s="231"/>
      <c r="BG274" s="231"/>
      <c r="BH274" s="231"/>
      <c r="BI274" s="231"/>
      <c r="BJ274" s="231"/>
      <c r="BK274" s="231"/>
      <c r="BL274" s="231"/>
      <c r="BM274" s="231"/>
      <c r="BN274" s="231"/>
      <c r="BO274" s="231"/>
      <c r="BP274" s="231"/>
      <c r="BQ274" s="231"/>
      <c r="BR274" s="231"/>
      <c r="BS274" s="231"/>
      <c r="BT274" s="231"/>
      <c r="BU274" s="231"/>
      <c r="BV274" s="231"/>
      <c r="BW274" s="231"/>
      <c r="BX274" s="231"/>
      <c r="BY274" s="231"/>
      <c r="BZ274" s="231"/>
      <c r="CA274" s="231"/>
      <c r="CB274" s="231"/>
      <c r="CC274" s="231"/>
      <c r="CD274" s="231"/>
      <c r="CE274" s="231"/>
      <c r="CF274" s="231"/>
      <c r="CG274" s="231"/>
      <c r="CH274" s="231"/>
      <c r="CI274" s="231"/>
      <c r="CJ274" s="231"/>
      <c r="CK274" s="231"/>
      <c r="CL274" s="231"/>
      <c r="CM274" s="231"/>
      <c r="CN274" s="231"/>
      <c r="CO274" s="231"/>
      <c r="CP274" s="231"/>
      <c r="CQ274" s="231"/>
      <c r="CR274" s="231"/>
      <c r="CS274" s="231"/>
      <c r="CT274" s="231"/>
      <c r="CU274" s="231"/>
      <c r="CV274" s="231"/>
    </row>
    <row r="275" spans="1:100" s="47" customFormat="1" ht="43.5" customHeight="1">
      <c r="A275" s="250" t="s">
        <v>89</v>
      </c>
      <c r="B275" s="354" t="s">
        <v>890</v>
      </c>
      <c r="C275" s="354" t="s">
        <v>891</v>
      </c>
      <c r="D275" s="365" t="s">
        <v>2345</v>
      </c>
      <c r="E275" s="247" t="s">
        <v>393</v>
      </c>
      <c r="F275" s="248" t="s">
        <v>209</v>
      </c>
      <c r="G275" s="249" t="s">
        <v>210</v>
      </c>
      <c r="H275" s="249" t="s">
        <v>751</v>
      </c>
      <c r="I275" s="286">
        <v>16199544</v>
      </c>
      <c r="J275" s="286">
        <f>-K1839/0.0833333333333333</f>
        <v>0</v>
      </c>
      <c r="K275" s="286"/>
      <c r="L275" s="282">
        <v>42382</v>
      </c>
      <c r="M275" s="282">
        <v>41185</v>
      </c>
      <c r="N275" s="282">
        <v>43010</v>
      </c>
      <c r="O275" s="327">
        <f t="shared" si="16"/>
        <v>2017</v>
      </c>
      <c r="P275" s="323">
        <f t="shared" si="17"/>
        <v>10</v>
      </c>
      <c r="Q275" s="328" t="str">
        <f t="shared" si="15"/>
        <v>201710</v>
      </c>
      <c r="R275" s="354" t="s">
        <v>1924</v>
      </c>
      <c r="S275" s="268">
        <v>0.03</v>
      </c>
      <c r="T275" s="268">
        <v>0.02</v>
      </c>
      <c r="U275" s="246"/>
      <c r="V275" s="343"/>
      <c r="W275" s="345"/>
      <c r="X275" s="343"/>
      <c r="Y2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5" s="348"/>
      <c r="AA275" s="348"/>
      <c r="AB275" s="348"/>
      <c r="AC275" s="348"/>
      <c r="AD275" s="348"/>
      <c r="AE275" s="348"/>
      <c r="AF275" s="348"/>
      <c r="AG275" s="348"/>
      <c r="AH275" s="348"/>
      <c r="AI275" s="348"/>
      <c r="AJ275" s="348"/>
      <c r="AK275" s="348"/>
      <c r="AL275" s="348"/>
      <c r="AM275" s="348"/>
      <c r="AN275" s="348"/>
      <c r="AO275" s="348"/>
      <c r="AP275" s="348"/>
      <c r="AQ275" s="348"/>
      <c r="AR275" s="231"/>
      <c r="AS275" s="231"/>
      <c r="AT275" s="231"/>
      <c r="AU275" s="231"/>
      <c r="AV275" s="231"/>
      <c r="AW275" s="231"/>
      <c r="AX275" s="231"/>
      <c r="AY275" s="231"/>
      <c r="AZ275" s="231"/>
      <c r="BA275" s="231"/>
      <c r="BB275" s="231"/>
      <c r="BC275" s="231"/>
      <c r="BD275" s="231"/>
      <c r="BE275" s="231"/>
      <c r="BF275" s="231"/>
      <c r="BG275" s="231"/>
      <c r="BH275" s="231"/>
      <c r="BI275" s="231"/>
      <c r="BJ275" s="231"/>
      <c r="BK275" s="231"/>
      <c r="BL275" s="231"/>
      <c r="BM275" s="231"/>
      <c r="BN275" s="231"/>
      <c r="BO275" s="231"/>
      <c r="BP275" s="231"/>
      <c r="BQ275" s="231"/>
      <c r="BR275" s="231"/>
      <c r="BS275" s="231"/>
      <c r="BT275" s="231"/>
      <c r="BU275" s="231"/>
      <c r="BV275" s="231"/>
      <c r="BW275" s="231"/>
      <c r="BX275" s="231"/>
      <c r="BY275" s="231"/>
      <c r="BZ275" s="231"/>
      <c r="CA275" s="231"/>
      <c r="CB275" s="231"/>
      <c r="CC275" s="231"/>
      <c r="CD275" s="231"/>
      <c r="CE275" s="231"/>
      <c r="CF275" s="231"/>
      <c r="CG275" s="231"/>
      <c r="CH275" s="231"/>
      <c r="CI275" s="231"/>
      <c r="CJ275" s="231"/>
      <c r="CK275" s="231"/>
      <c r="CL275" s="231"/>
      <c r="CM275" s="231"/>
      <c r="CN275" s="231"/>
      <c r="CO275" s="231"/>
      <c r="CP275" s="231"/>
      <c r="CQ275" s="231"/>
      <c r="CR275" s="231"/>
      <c r="CS275" s="231"/>
      <c r="CT275" s="231"/>
      <c r="CU275" s="231"/>
      <c r="CV275" s="231"/>
    </row>
    <row r="276" spans="1:100" s="232" customFormat="1" ht="43.5" customHeight="1">
      <c r="A276" s="311" t="s">
        <v>476</v>
      </c>
      <c r="B276" s="369" t="s">
        <v>966</v>
      </c>
      <c r="C276" s="398" t="s">
        <v>891</v>
      </c>
      <c r="D276" s="314"/>
      <c r="E276" s="314" t="s">
        <v>379</v>
      </c>
      <c r="F276" s="307" t="s">
        <v>46</v>
      </c>
      <c r="G276" s="313" t="s">
        <v>2746</v>
      </c>
      <c r="H276" s="313" t="s">
        <v>2747</v>
      </c>
      <c r="I276" s="316">
        <v>54650</v>
      </c>
      <c r="J276" s="316">
        <f>-K1902/0.0833333333333333</f>
        <v>0</v>
      </c>
      <c r="K276" s="316"/>
      <c r="L276" s="317">
        <v>42648</v>
      </c>
      <c r="M276" s="317">
        <v>42648</v>
      </c>
      <c r="N276" s="318">
        <v>43012</v>
      </c>
      <c r="O276" s="336">
        <f t="shared" si="16"/>
        <v>2017</v>
      </c>
      <c r="P276" s="336">
        <f t="shared" si="17"/>
        <v>10</v>
      </c>
      <c r="Q276" s="326" t="str">
        <f t="shared" si="15"/>
        <v>201710</v>
      </c>
      <c r="R276" s="311">
        <v>0</v>
      </c>
      <c r="S276" s="319">
        <v>0</v>
      </c>
      <c r="T276" s="319">
        <v>0</v>
      </c>
      <c r="U276" s="313"/>
      <c r="V276" s="363"/>
      <c r="W276" s="360"/>
      <c r="X276" s="363"/>
      <c r="Y2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6" s="385"/>
      <c r="AA276" s="363"/>
      <c r="AB276" s="363"/>
      <c r="AC276" s="363"/>
      <c r="AD276" s="363"/>
      <c r="AE276" s="363"/>
      <c r="AF276" s="363"/>
      <c r="AG276" s="363"/>
      <c r="AH276" s="363"/>
      <c r="AI276" s="363"/>
      <c r="AJ276" s="363"/>
      <c r="AK276" s="363"/>
      <c r="AL276" s="363"/>
      <c r="AM276" s="363"/>
      <c r="AN276" s="363"/>
      <c r="AO276" s="363"/>
      <c r="AP276" s="363"/>
      <c r="AQ276" s="363"/>
      <c r="AR276" s="233"/>
      <c r="AS276" s="233"/>
      <c r="AT276" s="233"/>
      <c r="AU276" s="233"/>
      <c r="AV276" s="233"/>
      <c r="AW276" s="233"/>
      <c r="AX276" s="233"/>
      <c r="AY276" s="233"/>
      <c r="AZ276" s="233"/>
      <c r="BA276" s="233"/>
      <c r="BB276" s="233"/>
      <c r="BC276" s="233"/>
      <c r="BD276" s="233"/>
      <c r="BE276" s="233"/>
      <c r="BF276" s="233"/>
      <c r="BG276" s="233"/>
      <c r="BH276" s="233"/>
      <c r="BI276" s="233"/>
      <c r="BJ276" s="233"/>
      <c r="BK276" s="233"/>
      <c r="BL276" s="233"/>
      <c r="BM276" s="233"/>
      <c r="BN276" s="233"/>
      <c r="BO276" s="233"/>
      <c r="BP276" s="233"/>
      <c r="BQ276" s="233"/>
      <c r="BR276" s="233"/>
      <c r="BS276" s="233"/>
      <c r="BT276" s="233"/>
      <c r="BU276" s="233"/>
      <c r="BV276" s="233"/>
      <c r="BW276" s="233"/>
      <c r="BX276" s="233"/>
      <c r="BY276" s="233"/>
      <c r="BZ276" s="233"/>
      <c r="CA276" s="233"/>
      <c r="CB276" s="233"/>
      <c r="CC276" s="233"/>
      <c r="CD276" s="233"/>
      <c r="CE276" s="233"/>
      <c r="CF276" s="233"/>
      <c r="CG276" s="233"/>
      <c r="CH276" s="233"/>
      <c r="CI276" s="233"/>
      <c r="CJ276" s="233"/>
      <c r="CK276" s="233"/>
      <c r="CL276" s="233"/>
      <c r="CM276" s="233"/>
      <c r="CN276" s="233"/>
      <c r="CO276" s="233"/>
      <c r="CP276" s="233"/>
      <c r="CQ276" s="233"/>
      <c r="CR276" s="233"/>
      <c r="CS276" s="233"/>
      <c r="CT276" s="233"/>
      <c r="CU276" s="233"/>
      <c r="CV276" s="233"/>
    </row>
    <row r="277" spans="1:100" s="8" customFormat="1" ht="43.5" customHeight="1">
      <c r="A277" s="311" t="s">
        <v>143</v>
      </c>
      <c r="B277" s="369" t="s">
        <v>890</v>
      </c>
      <c r="C277" s="398" t="s">
        <v>891</v>
      </c>
      <c r="D277" s="314" t="s">
        <v>2834</v>
      </c>
      <c r="E277" s="314" t="s">
        <v>383</v>
      </c>
      <c r="F277" s="315" t="s">
        <v>2835</v>
      </c>
      <c r="G277" s="313" t="s">
        <v>2836</v>
      </c>
      <c r="H277" s="313" t="s">
        <v>2837</v>
      </c>
      <c r="I277" s="316">
        <v>10845</v>
      </c>
      <c r="J277" s="316">
        <f>-K1901/0.0833333333333333</f>
        <v>0</v>
      </c>
      <c r="K277" s="316"/>
      <c r="L277" s="317" t="s">
        <v>326</v>
      </c>
      <c r="M277" s="317">
        <v>42648</v>
      </c>
      <c r="N277" s="318">
        <v>43012</v>
      </c>
      <c r="O277" s="336">
        <f t="shared" si="16"/>
        <v>2017</v>
      </c>
      <c r="P277" s="336">
        <f t="shared" si="17"/>
        <v>10</v>
      </c>
      <c r="Q277" s="326" t="str">
        <f t="shared" si="15"/>
        <v>201710</v>
      </c>
      <c r="R277" s="311" t="s">
        <v>44</v>
      </c>
      <c r="S277" s="319">
        <v>0</v>
      </c>
      <c r="T277" s="319">
        <v>0</v>
      </c>
      <c r="U277" s="313"/>
      <c r="V277" s="363"/>
      <c r="W277" s="360"/>
      <c r="X277" s="363"/>
      <c r="Y2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7" s="385"/>
      <c r="AA277" s="360"/>
      <c r="AB277" s="360"/>
      <c r="AC277" s="360"/>
      <c r="AD277" s="360"/>
      <c r="AE277" s="360"/>
      <c r="AF277" s="360"/>
      <c r="AG277" s="360"/>
      <c r="AH277" s="360"/>
      <c r="AI277" s="360"/>
      <c r="AJ277" s="360"/>
      <c r="AK277" s="360"/>
      <c r="AL277" s="360"/>
      <c r="AM277" s="360"/>
      <c r="AN277" s="360"/>
      <c r="AO277" s="360"/>
      <c r="AP277" s="360"/>
      <c r="AQ277" s="360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</row>
    <row r="278" spans="1:100" s="8" customFormat="1" ht="43.5" customHeight="1">
      <c r="A278" s="354" t="s">
        <v>3110</v>
      </c>
      <c r="B278" s="369" t="s">
        <v>890</v>
      </c>
      <c r="C278" s="354" t="s">
        <v>891</v>
      </c>
      <c r="D278" s="358" t="s">
        <v>3195</v>
      </c>
      <c r="E278" s="358" t="s">
        <v>377</v>
      </c>
      <c r="F278" s="359" t="s">
        <v>2034</v>
      </c>
      <c r="G278" s="251" t="s">
        <v>770</v>
      </c>
      <c r="H278" s="362" t="s">
        <v>2033</v>
      </c>
      <c r="I278" s="285">
        <v>70679.49</v>
      </c>
      <c r="J278" s="285">
        <f>-K1848/0.0833333333333333</f>
        <v>0</v>
      </c>
      <c r="K278" s="285"/>
      <c r="L278" s="280">
        <v>42648</v>
      </c>
      <c r="M278" s="280">
        <v>42650</v>
      </c>
      <c r="N278" s="281">
        <v>43014</v>
      </c>
      <c r="O278" s="323">
        <f t="shared" si="16"/>
        <v>2017</v>
      </c>
      <c r="P278" s="323">
        <f t="shared" si="17"/>
        <v>10</v>
      </c>
      <c r="Q278" s="324" t="str">
        <f t="shared" si="15"/>
        <v>201710</v>
      </c>
      <c r="R278" s="354" t="s">
        <v>36</v>
      </c>
      <c r="S278" s="267">
        <v>0</v>
      </c>
      <c r="T278" s="267">
        <v>0</v>
      </c>
      <c r="U278" s="262"/>
      <c r="V278" s="343"/>
      <c r="W278" s="345"/>
      <c r="X278" s="343"/>
      <c r="Y2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8" s="421"/>
      <c r="AA278" s="349"/>
      <c r="AB278" s="349"/>
      <c r="AC278" s="349"/>
      <c r="AD278" s="349"/>
      <c r="AE278" s="349"/>
      <c r="AF278" s="349"/>
      <c r="AG278" s="349"/>
      <c r="AH278" s="349"/>
      <c r="AI278" s="349"/>
      <c r="AJ278" s="349"/>
      <c r="AK278" s="349"/>
      <c r="AL278" s="349"/>
      <c r="AM278" s="349"/>
      <c r="AN278" s="349"/>
      <c r="AO278" s="349"/>
      <c r="AP278" s="349"/>
      <c r="AQ278" s="349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</row>
    <row r="279" spans="1:100" s="47" customFormat="1" ht="43.5" customHeight="1">
      <c r="A279" s="311" t="s">
        <v>272</v>
      </c>
      <c r="B279" s="369" t="s">
        <v>889</v>
      </c>
      <c r="C279" s="398" t="s">
        <v>891</v>
      </c>
      <c r="D279" s="314" t="s">
        <v>2918</v>
      </c>
      <c r="E279" s="314" t="s">
        <v>375</v>
      </c>
      <c r="F279" s="315" t="s">
        <v>2039</v>
      </c>
      <c r="G279" s="313" t="s">
        <v>2040</v>
      </c>
      <c r="H279" s="313" t="s">
        <v>1183</v>
      </c>
      <c r="I279" s="316">
        <v>187980</v>
      </c>
      <c r="J279" s="316">
        <f>-K1877/0.0833333333333333</f>
        <v>0</v>
      </c>
      <c r="K279" s="316"/>
      <c r="L279" s="317">
        <v>42683</v>
      </c>
      <c r="M279" s="317">
        <v>42650</v>
      </c>
      <c r="N279" s="318">
        <v>43014</v>
      </c>
      <c r="O279" s="336">
        <f t="shared" si="16"/>
        <v>2017</v>
      </c>
      <c r="P279" s="336">
        <f t="shared" si="17"/>
        <v>10</v>
      </c>
      <c r="Q279" s="326" t="str">
        <f t="shared" si="15"/>
        <v>201710</v>
      </c>
      <c r="R279" s="311" t="s">
        <v>266</v>
      </c>
      <c r="S279" s="319">
        <v>0.27</v>
      </c>
      <c r="T279" s="319">
        <v>0.09</v>
      </c>
      <c r="U279" s="313"/>
      <c r="V279" s="360"/>
      <c r="W279" s="360"/>
      <c r="X279" s="360"/>
      <c r="Y2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79" s="360"/>
      <c r="AA279" s="360"/>
      <c r="AB279" s="360"/>
      <c r="AC279" s="360"/>
      <c r="AD279" s="360"/>
      <c r="AE279" s="360"/>
      <c r="AF279" s="360"/>
      <c r="AG279" s="360"/>
      <c r="AH279" s="360"/>
      <c r="AI279" s="360"/>
      <c r="AJ279" s="360"/>
      <c r="AK279" s="360"/>
      <c r="AL279" s="360"/>
      <c r="AM279" s="360"/>
      <c r="AN279" s="360"/>
      <c r="AO279" s="360"/>
      <c r="AP279" s="360"/>
      <c r="AQ279" s="360"/>
      <c r="AR279" s="231"/>
      <c r="AS279" s="231"/>
      <c r="AT279" s="231"/>
      <c r="AU279" s="231"/>
      <c r="AV279" s="231"/>
      <c r="AW279" s="231"/>
      <c r="AX279" s="231"/>
      <c r="AY279" s="231"/>
      <c r="AZ279" s="231"/>
      <c r="BA279" s="231"/>
      <c r="BB279" s="231"/>
      <c r="BC279" s="231"/>
      <c r="BD279" s="231"/>
      <c r="BE279" s="231"/>
      <c r="BF279" s="231"/>
      <c r="BG279" s="231"/>
      <c r="BH279" s="231"/>
      <c r="BI279" s="231"/>
      <c r="BJ279" s="231"/>
      <c r="BK279" s="231"/>
      <c r="BL279" s="231"/>
      <c r="BM279" s="231"/>
      <c r="BN279" s="231"/>
      <c r="BO279" s="231"/>
      <c r="BP279" s="231"/>
      <c r="BQ279" s="231"/>
      <c r="BR279" s="231"/>
      <c r="BS279" s="231"/>
      <c r="BT279" s="231"/>
      <c r="BU279" s="231"/>
      <c r="BV279" s="231"/>
      <c r="BW279" s="231"/>
      <c r="BX279" s="231"/>
      <c r="BY279" s="231"/>
      <c r="BZ279" s="231"/>
      <c r="CA279" s="231"/>
      <c r="CB279" s="231"/>
      <c r="CC279" s="231"/>
      <c r="CD279" s="231"/>
      <c r="CE279" s="231"/>
      <c r="CF279" s="231"/>
      <c r="CG279" s="231"/>
      <c r="CH279" s="231"/>
      <c r="CI279" s="231"/>
      <c r="CJ279" s="231"/>
      <c r="CK279" s="231"/>
      <c r="CL279" s="231"/>
      <c r="CM279" s="231"/>
      <c r="CN279" s="231"/>
      <c r="CO279" s="231"/>
      <c r="CP279" s="231"/>
      <c r="CQ279" s="231"/>
      <c r="CR279" s="231"/>
      <c r="CS279" s="231"/>
      <c r="CT279" s="231"/>
      <c r="CU279" s="231"/>
      <c r="CV279" s="231"/>
    </row>
    <row r="280" spans="1:100" s="232" customFormat="1" ht="43.5" customHeight="1">
      <c r="A280" s="311" t="s">
        <v>3092</v>
      </c>
      <c r="B280" s="369" t="s">
        <v>889</v>
      </c>
      <c r="C280" s="398" t="s">
        <v>891</v>
      </c>
      <c r="D280" s="358" t="s">
        <v>2965</v>
      </c>
      <c r="E280" s="306" t="s">
        <v>381</v>
      </c>
      <c r="F280" s="315" t="s">
        <v>1523</v>
      </c>
      <c r="G280" s="313" t="s">
        <v>1524</v>
      </c>
      <c r="H280" s="313" t="s">
        <v>1525</v>
      </c>
      <c r="I280" s="309">
        <v>61000</v>
      </c>
      <c r="J280" s="309">
        <f>-K1903/0.0833333333333333</f>
        <v>0</v>
      </c>
      <c r="K280" s="309"/>
      <c r="L280" s="317">
        <v>42886</v>
      </c>
      <c r="M280" s="317">
        <v>42886</v>
      </c>
      <c r="N280" s="318">
        <v>43015</v>
      </c>
      <c r="O280" s="336">
        <f t="shared" si="16"/>
        <v>2017</v>
      </c>
      <c r="P280" s="336">
        <f t="shared" si="17"/>
        <v>10</v>
      </c>
      <c r="Q280" s="326" t="str">
        <f t="shared" si="15"/>
        <v>201710</v>
      </c>
      <c r="R280" s="311" t="s">
        <v>44</v>
      </c>
      <c r="S280" s="312">
        <v>0</v>
      </c>
      <c r="T280" s="312">
        <v>0</v>
      </c>
      <c r="U280" s="313"/>
      <c r="V280" s="363"/>
      <c r="W280" s="360"/>
      <c r="X280" s="363"/>
      <c r="Y2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0" s="348"/>
      <c r="AA280" s="349"/>
      <c r="AB280" s="349"/>
      <c r="AC280" s="349"/>
      <c r="AD280" s="349"/>
      <c r="AE280" s="349"/>
      <c r="AF280" s="349"/>
      <c r="AG280" s="349"/>
      <c r="AH280" s="349"/>
      <c r="AI280" s="349"/>
      <c r="AJ280" s="349"/>
      <c r="AK280" s="349"/>
      <c r="AL280" s="349"/>
      <c r="AM280" s="349"/>
      <c r="AN280" s="349"/>
      <c r="AO280" s="349"/>
      <c r="AP280" s="349"/>
      <c r="AQ280" s="349"/>
      <c r="AR280" s="233"/>
      <c r="AS280" s="233"/>
      <c r="AT280" s="233"/>
      <c r="AU280" s="233"/>
      <c r="AV280" s="233"/>
      <c r="AW280" s="233"/>
      <c r="AX280" s="233"/>
      <c r="AY280" s="233"/>
      <c r="AZ280" s="233"/>
      <c r="BA280" s="233"/>
      <c r="BB280" s="233"/>
      <c r="BC280" s="233"/>
      <c r="BD280" s="233"/>
      <c r="BE280" s="233"/>
      <c r="BF280" s="233"/>
      <c r="BG280" s="233"/>
      <c r="BH280" s="233"/>
      <c r="BI280" s="233"/>
      <c r="BJ280" s="233"/>
      <c r="BK280" s="233"/>
      <c r="BL280" s="233"/>
      <c r="BM280" s="233"/>
      <c r="BN280" s="233"/>
      <c r="BO280" s="233"/>
      <c r="BP280" s="233"/>
      <c r="BQ280" s="233"/>
      <c r="BR280" s="233"/>
      <c r="BS280" s="233"/>
      <c r="BT280" s="233"/>
      <c r="BU280" s="233"/>
      <c r="BV280" s="233"/>
      <c r="BW280" s="233"/>
      <c r="BX280" s="233"/>
      <c r="BY280" s="233"/>
      <c r="BZ280" s="233"/>
      <c r="CA280" s="233"/>
      <c r="CB280" s="233"/>
      <c r="CC280" s="233"/>
      <c r="CD280" s="233"/>
      <c r="CE280" s="233"/>
      <c r="CF280" s="233"/>
      <c r="CG280" s="233"/>
      <c r="CH280" s="233"/>
      <c r="CI280" s="233"/>
      <c r="CJ280" s="233"/>
      <c r="CK280" s="233"/>
      <c r="CL280" s="233"/>
      <c r="CM280" s="233"/>
      <c r="CN280" s="233"/>
      <c r="CO280" s="233"/>
      <c r="CP280" s="233"/>
      <c r="CQ280" s="233"/>
      <c r="CR280" s="233"/>
      <c r="CS280" s="233"/>
      <c r="CT280" s="233"/>
      <c r="CU280" s="233"/>
      <c r="CV280" s="233"/>
    </row>
    <row r="281" spans="1:100" s="47" customFormat="1" ht="43.5" customHeight="1">
      <c r="A281" s="311" t="s">
        <v>1862</v>
      </c>
      <c r="B281" s="369" t="s">
        <v>889</v>
      </c>
      <c r="C281" s="398" t="s">
        <v>891</v>
      </c>
      <c r="D281" s="314" t="s">
        <v>1510</v>
      </c>
      <c r="E281" s="314" t="s">
        <v>401</v>
      </c>
      <c r="F281" s="307" t="s">
        <v>1511</v>
      </c>
      <c r="G281" s="313" t="s">
        <v>1512</v>
      </c>
      <c r="H281" s="313" t="s">
        <v>1513</v>
      </c>
      <c r="I281" s="316">
        <v>35000</v>
      </c>
      <c r="J281" s="316">
        <f>-K1915/0.0833333333333333</f>
        <v>0</v>
      </c>
      <c r="K281" s="316"/>
      <c r="L281" s="317">
        <v>41920</v>
      </c>
      <c r="M281" s="317">
        <v>41920</v>
      </c>
      <c r="N281" s="318">
        <v>43015</v>
      </c>
      <c r="O281" s="336">
        <f t="shared" si="16"/>
        <v>2017</v>
      </c>
      <c r="P281" s="336">
        <f t="shared" si="17"/>
        <v>10</v>
      </c>
      <c r="Q281" s="326" t="str">
        <f t="shared" si="15"/>
        <v>201710</v>
      </c>
      <c r="R281" s="311" t="s">
        <v>44</v>
      </c>
      <c r="S281" s="319">
        <v>0</v>
      </c>
      <c r="T281" s="319">
        <v>0</v>
      </c>
      <c r="U281" s="313"/>
      <c r="V281" s="360"/>
      <c r="W281" s="360"/>
      <c r="X281" s="360"/>
      <c r="Y2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1" s="421"/>
      <c r="AA281" s="349"/>
      <c r="AB281" s="349"/>
      <c r="AC281" s="349"/>
      <c r="AD281" s="349"/>
      <c r="AE281" s="349"/>
      <c r="AF281" s="349"/>
      <c r="AG281" s="349"/>
      <c r="AH281" s="349"/>
      <c r="AI281" s="349"/>
      <c r="AJ281" s="349"/>
      <c r="AK281" s="349"/>
      <c r="AL281" s="349"/>
      <c r="AM281" s="349"/>
      <c r="AN281" s="349"/>
      <c r="AO281" s="349"/>
      <c r="AP281" s="349"/>
      <c r="AQ281" s="349"/>
      <c r="AR281" s="231"/>
      <c r="AS281" s="231"/>
      <c r="AT281" s="231"/>
      <c r="AU281" s="231"/>
      <c r="AV281" s="231"/>
      <c r="AW281" s="231"/>
      <c r="AX281" s="231"/>
      <c r="AY281" s="231"/>
      <c r="AZ281" s="231"/>
      <c r="BA281" s="231"/>
      <c r="BB281" s="231"/>
      <c r="BC281" s="231"/>
      <c r="BD281" s="231"/>
      <c r="BE281" s="231"/>
      <c r="BF281" s="231"/>
      <c r="BG281" s="231"/>
      <c r="BH281" s="231"/>
      <c r="BI281" s="231"/>
      <c r="BJ281" s="231"/>
      <c r="BK281" s="231"/>
      <c r="BL281" s="231"/>
      <c r="BM281" s="231"/>
      <c r="BN281" s="231"/>
      <c r="BO281" s="231"/>
      <c r="BP281" s="231"/>
      <c r="BQ281" s="231"/>
      <c r="BR281" s="231"/>
      <c r="BS281" s="231"/>
      <c r="BT281" s="231"/>
      <c r="BU281" s="231"/>
      <c r="BV281" s="231"/>
      <c r="BW281" s="231"/>
      <c r="BX281" s="231"/>
      <c r="BY281" s="231"/>
      <c r="BZ281" s="231"/>
      <c r="CA281" s="231"/>
      <c r="CB281" s="231"/>
      <c r="CC281" s="231"/>
      <c r="CD281" s="231"/>
      <c r="CE281" s="231"/>
      <c r="CF281" s="231"/>
      <c r="CG281" s="231"/>
      <c r="CH281" s="231"/>
      <c r="CI281" s="231"/>
      <c r="CJ281" s="231"/>
      <c r="CK281" s="231"/>
      <c r="CL281" s="231"/>
      <c r="CM281" s="231"/>
      <c r="CN281" s="231"/>
      <c r="CO281" s="231"/>
      <c r="CP281" s="231"/>
      <c r="CQ281" s="231"/>
      <c r="CR281" s="231"/>
      <c r="CS281" s="231"/>
      <c r="CT281" s="231"/>
      <c r="CU281" s="231"/>
      <c r="CV281" s="231"/>
    </row>
    <row r="282" spans="1:100" s="47" customFormat="1" ht="43.5" customHeight="1">
      <c r="A282" s="311" t="s">
        <v>272</v>
      </c>
      <c r="B282" s="369" t="s">
        <v>889</v>
      </c>
      <c r="C282" s="398" t="s">
        <v>891</v>
      </c>
      <c r="D282" s="314"/>
      <c r="E282" s="314" t="s">
        <v>380</v>
      </c>
      <c r="F282" s="315" t="s">
        <v>1514</v>
      </c>
      <c r="G282" s="313" t="s">
        <v>1515</v>
      </c>
      <c r="H282" s="313" t="s">
        <v>1516</v>
      </c>
      <c r="I282" s="316">
        <v>600000</v>
      </c>
      <c r="J282" s="316">
        <f>-K1837/0.0833333333333333</f>
        <v>0</v>
      </c>
      <c r="K282" s="316"/>
      <c r="L282" s="317">
        <v>42823</v>
      </c>
      <c r="M282" s="317">
        <v>41920</v>
      </c>
      <c r="N282" s="317">
        <v>43015</v>
      </c>
      <c r="O282" s="338">
        <f t="shared" si="16"/>
        <v>2017</v>
      </c>
      <c r="P282" s="336">
        <f t="shared" si="17"/>
        <v>10</v>
      </c>
      <c r="Q282" s="333" t="str">
        <f t="shared" si="15"/>
        <v>201710</v>
      </c>
      <c r="R282" s="311" t="s">
        <v>44</v>
      </c>
      <c r="S282" s="319">
        <v>0</v>
      </c>
      <c r="T282" s="319">
        <v>0</v>
      </c>
      <c r="U282" s="308"/>
      <c r="V282" s="363"/>
      <c r="W282" s="360"/>
      <c r="X282" s="363"/>
      <c r="Y2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2" s="421"/>
      <c r="AA282" s="349"/>
      <c r="AB282" s="349"/>
      <c r="AC282" s="349"/>
      <c r="AD282" s="349"/>
      <c r="AE282" s="349"/>
      <c r="AF282" s="349"/>
      <c r="AG282" s="349"/>
      <c r="AH282" s="349"/>
      <c r="AI282" s="349"/>
      <c r="AJ282" s="349"/>
      <c r="AK282" s="349"/>
      <c r="AL282" s="349"/>
      <c r="AM282" s="349"/>
      <c r="AN282" s="349"/>
      <c r="AO282" s="349"/>
      <c r="AP282" s="349"/>
      <c r="AQ282" s="349"/>
      <c r="AR282" s="231"/>
      <c r="AS282" s="231"/>
      <c r="AT282" s="231"/>
      <c r="AU282" s="231"/>
      <c r="AV282" s="231"/>
      <c r="AW282" s="231"/>
      <c r="AX282" s="231"/>
      <c r="AY282" s="231"/>
      <c r="AZ282" s="231"/>
      <c r="BA282" s="231"/>
      <c r="BB282" s="231"/>
      <c r="BC282" s="231"/>
      <c r="BD282" s="231"/>
      <c r="BE282" s="231"/>
      <c r="BF282" s="231"/>
      <c r="BG282" s="231"/>
      <c r="BH282" s="231"/>
      <c r="BI282" s="231"/>
      <c r="BJ282" s="231"/>
      <c r="BK282" s="231"/>
      <c r="BL282" s="231"/>
      <c r="BM282" s="231"/>
      <c r="BN282" s="231"/>
      <c r="BO282" s="231"/>
      <c r="BP282" s="231"/>
      <c r="BQ282" s="231"/>
      <c r="BR282" s="231"/>
      <c r="BS282" s="231"/>
      <c r="BT282" s="231"/>
      <c r="BU282" s="231"/>
      <c r="BV282" s="231"/>
      <c r="BW282" s="231"/>
      <c r="BX282" s="231"/>
      <c r="BY282" s="231"/>
      <c r="BZ282" s="231"/>
      <c r="CA282" s="231"/>
      <c r="CB282" s="231"/>
      <c r="CC282" s="231"/>
      <c r="CD282" s="231"/>
      <c r="CE282" s="231"/>
      <c r="CF282" s="231"/>
      <c r="CG282" s="231"/>
      <c r="CH282" s="231"/>
      <c r="CI282" s="231"/>
      <c r="CJ282" s="231"/>
      <c r="CK282" s="231"/>
      <c r="CL282" s="231"/>
      <c r="CM282" s="231"/>
      <c r="CN282" s="231"/>
      <c r="CO282" s="231"/>
      <c r="CP282" s="231"/>
      <c r="CQ282" s="231"/>
      <c r="CR282" s="231"/>
      <c r="CS282" s="231"/>
      <c r="CT282" s="231"/>
      <c r="CU282" s="231"/>
      <c r="CV282" s="231"/>
    </row>
    <row r="283" spans="1:100" s="47" customFormat="1" ht="43.5" customHeight="1">
      <c r="A283" s="311" t="s">
        <v>272</v>
      </c>
      <c r="B283" s="369" t="s">
        <v>889</v>
      </c>
      <c r="C283" s="398" t="s">
        <v>891</v>
      </c>
      <c r="D283" s="314"/>
      <c r="E283" s="314" t="s">
        <v>380</v>
      </c>
      <c r="F283" s="315" t="s">
        <v>1514</v>
      </c>
      <c r="G283" s="313" t="s">
        <v>1515</v>
      </c>
      <c r="H283" s="313" t="s">
        <v>1517</v>
      </c>
      <c r="I283" s="316">
        <v>850000</v>
      </c>
      <c r="J283" s="316">
        <f>-K1838/0.0833333333333333</f>
        <v>0</v>
      </c>
      <c r="K283" s="316"/>
      <c r="L283" s="317">
        <v>42823</v>
      </c>
      <c r="M283" s="317">
        <v>41920</v>
      </c>
      <c r="N283" s="317">
        <v>43015</v>
      </c>
      <c r="O283" s="338">
        <f t="shared" si="16"/>
        <v>2017</v>
      </c>
      <c r="P283" s="336">
        <f t="shared" si="17"/>
        <v>10</v>
      </c>
      <c r="Q283" s="333" t="str">
        <f t="shared" si="15"/>
        <v>201710</v>
      </c>
      <c r="R283" s="311" t="s">
        <v>44</v>
      </c>
      <c r="S283" s="319">
        <v>0</v>
      </c>
      <c r="T283" s="319">
        <v>0</v>
      </c>
      <c r="U283" s="308"/>
      <c r="V283" s="363"/>
      <c r="W283" s="360"/>
      <c r="X283" s="363"/>
      <c r="Y2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3" s="421"/>
      <c r="AA283" s="349"/>
      <c r="AB283" s="349"/>
      <c r="AC283" s="349"/>
      <c r="AD283" s="349"/>
      <c r="AE283" s="349"/>
      <c r="AF283" s="349"/>
      <c r="AG283" s="349"/>
      <c r="AH283" s="349"/>
      <c r="AI283" s="349"/>
      <c r="AJ283" s="349"/>
      <c r="AK283" s="349"/>
      <c r="AL283" s="349"/>
      <c r="AM283" s="349"/>
      <c r="AN283" s="349"/>
      <c r="AO283" s="349"/>
      <c r="AP283" s="349"/>
      <c r="AQ283" s="349"/>
      <c r="AR283" s="231"/>
      <c r="AS283" s="231"/>
      <c r="AT283" s="231"/>
      <c r="AU283" s="231"/>
      <c r="AV283" s="231"/>
      <c r="AW283" s="231"/>
      <c r="AX283" s="231"/>
      <c r="AY283" s="231"/>
      <c r="AZ283" s="231"/>
      <c r="BA283" s="231"/>
      <c r="BB283" s="231"/>
      <c r="BC283" s="231"/>
      <c r="BD283" s="231"/>
      <c r="BE283" s="231"/>
      <c r="BF283" s="231"/>
      <c r="BG283" s="231"/>
      <c r="BH283" s="231"/>
      <c r="BI283" s="231"/>
      <c r="BJ283" s="231"/>
      <c r="BK283" s="231"/>
      <c r="BL283" s="231"/>
      <c r="BM283" s="231"/>
      <c r="BN283" s="231"/>
      <c r="BO283" s="231"/>
      <c r="BP283" s="231"/>
      <c r="BQ283" s="231"/>
      <c r="BR283" s="231"/>
      <c r="BS283" s="231"/>
      <c r="BT283" s="231"/>
      <c r="BU283" s="231"/>
      <c r="BV283" s="231"/>
      <c r="BW283" s="231"/>
      <c r="BX283" s="231"/>
      <c r="BY283" s="231"/>
      <c r="BZ283" s="231"/>
      <c r="CA283" s="231"/>
      <c r="CB283" s="231"/>
      <c r="CC283" s="231"/>
      <c r="CD283" s="231"/>
      <c r="CE283" s="231"/>
      <c r="CF283" s="231"/>
      <c r="CG283" s="231"/>
      <c r="CH283" s="231"/>
      <c r="CI283" s="231"/>
      <c r="CJ283" s="231"/>
      <c r="CK283" s="231"/>
      <c r="CL283" s="231"/>
      <c r="CM283" s="231"/>
      <c r="CN283" s="231"/>
      <c r="CO283" s="231"/>
      <c r="CP283" s="231"/>
      <c r="CQ283" s="231"/>
      <c r="CR283" s="231"/>
      <c r="CS283" s="231"/>
      <c r="CT283" s="231"/>
      <c r="CU283" s="231"/>
      <c r="CV283" s="231"/>
    </row>
    <row r="284" spans="1:100" s="47" customFormat="1" ht="43.5" customHeight="1">
      <c r="A284" s="311" t="s">
        <v>272</v>
      </c>
      <c r="B284" s="369" t="s">
        <v>889</v>
      </c>
      <c r="C284" s="398" t="s">
        <v>891</v>
      </c>
      <c r="D284" s="314"/>
      <c r="E284" s="314" t="s">
        <v>380</v>
      </c>
      <c r="F284" s="315" t="s">
        <v>1514</v>
      </c>
      <c r="G284" s="313" t="s">
        <v>1515</v>
      </c>
      <c r="H284" s="313" t="s">
        <v>961</v>
      </c>
      <c r="I284" s="316">
        <v>1200000</v>
      </c>
      <c r="J284" s="316">
        <f>-K1839/0.0833333333333333</f>
        <v>0</v>
      </c>
      <c r="K284" s="316"/>
      <c r="L284" s="317">
        <v>42823</v>
      </c>
      <c r="M284" s="317">
        <v>41920</v>
      </c>
      <c r="N284" s="317">
        <v>43015</v>
      </c>
      <c r="O284" s="338">
        <f t="shared" si="16"/>
        <v>2017</v>
      </c>
      <c r="P284" s="336">
        <f t="shared" si="17"/>
        <v>10</v>
      </c>
      <c r="Q284" s="333" t="str">
        <f t="shared" si="15"/>
        <v>201710</v>
      </c>
      <c r="R284" s="311" t="s">
        <v>44</v>
      </c>
      <c r="S284" s="319">
        <v>0</v>
      </c>
      <c r="T284" s="319">
        <v>0</v>
      </c>
      <c r="U284" s="308"/>
      <c r="V284" s="363"/>
      <c r="W284" s="360"/>
      <c r="X284" s="363"/>
      <c r="Y2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4" s="421"/>
      <c r="AA284" s="349"/>
      <c r="AB284" s="349"/>
      <c r="AC284" s="349"/>
      <c r="AD284" s="349"/>
      <c r="AE284" s="349"/>
      <c r="AF284" s="349"/>
      <c r="AG284" s="349"/>
      <c r="AH284" s="349"/>
      <c r="AI284" s="349"/>
      <c r="AJ284" s="349"/>
      <c r="AK284" s="349"/>
      <c r="AL284" s="349"/>
      <c r="AM284" s="349"/>
      <c r="AN284" s="349"/>
      <c r="AO284" s="349"/>
      <c r="AP284" s="349"/>
      <c r="AQ284" s="349"/>
      <c r="AR284" s="231"/>
      <c r="AS284" s="231"/>
      <c r="AT284" s="231"/>
      <c r="AU284" s="231"/>
      <c r="AV284" s="231"/>
      <c r="AW284" s="231"/>
      <c r="AX284" s="231"/>
      <c r="AY284" s="231"/>
      <c r="AZ284" s="231"/>
      <c r="BA284" s="231"/>
      <c r="BB284" s="231"/>
      <c r="BC284" s="231"/>
      <c r="BD284" s="231"/>
      <c r="BE284" s="231"/>
      <c r="BF284" s="231"/>
      <c r="BG284" s="231"/>
      <c r="BH284" s="231"/>
      <c r="BI284" s="231"/>
      <c r="BJ284" s="231"/>
      <c r="BK284" s="231"/>
      <c r="BL284" s="231"/>
      <c r="BM284" s="231"/>
      <c r="BN284" s="231"/>
      <c r="BO284" s="231"/>
      <c r="BP284" s="231"/>
      <c r="BQ284" s="231"/>
      <c r="BR284" s="231"/>
      <c r="BS284" s="231"/>
      <c r="BT284" s="231"/>
      <c r="BU284" s="231"/>
      <c r="BV284" s="231"/>
      <c r="BW284" s="231"/>
      <c r="BX284" s="231"/>
      <c r="BY284" s="231"/>
      <c r="BZ284" s="231"/>
      <c r="CA284" s="231"/>
      <c r="CB284" s="231"/>
      <c r="CC284" s="231"/>
      <c r="CD284" s="231"/>
      <c r="CE284" s="231"/>
      <c r="CF284" s="231"/>
      <c r="CG284" s="231"/>
      <c r="CH284" s="231"/>
      <c r="CI284" s="231"/>
      <c r="CJ284" s="231"/>
      <c r="CK284" s="231"/>
      <c r="CL284" s="231"/>
      <c r="CM284" s="231"/>
      <c r="CN284" s="231"/>
      <c r="CO284" s="231"/>
      <c r="CP284" s="231"/>
      <c r="CQ284" s="231"/>
      <c r="CR284" s="231"/>
      <c r="CS284" s="231"/>
      <c r="CT284" s="231"/>
      <c r="CU284" s="231"/>
      <c r="CV284" s="231"/>
    </row>
    <row r="285" spans="1:100" s="47" customFormat="1" ht="43.5" customHeight="1">
      <c r="A285" s="311" t="s">
        <v>272</v>
      </c>
      <c r="B285" s="369" t="s">
        <v>889</v>
      </c>
      <c r="C285" s="398" t="s">
        <v>891</v>
      </c>
      <c r="D285" s="314"/>
      <c r="E285" s="314" t="s">
        <v>380</v>
      </c>
      <c r="F285" s="315" t="s">
        <v>1514</v>
      </c>
      <c r="G285" s="313" t="s">
        <v>1515</v>
      </c>
      <c r="H285" s="313" t="s">
        <v>1518</v>
      </c>
      <c r="I285" s="316">
        <v>550000</v>
      </c>
      <c r="J285" s="316">
        <f>-K1840/0.0833333333333333</f>
        <v>0</v>
      </c>
      <c r="K285" s="316"/>
      <c r="L285" s="317">
        <v>42823</v>
      </c>
      <c r="M285" s="317">
        <v>41920</v>
      </c>
      <c r="N285" s="317">
        <v>43015</v>
      </c>
      <c r="O285" s="338">
        <f t="shared" si="16"/>
        <v>2017</v>
      </c>
      <c r="P285" s="336">
        <f t="shared" si="17"/>
        <v>10</v>
      </c>
      <c r="Q285" s="333" t="str">
        <f t="shared" si="15"/>
        <v>201710</v>
      </c>
      <c r="R285" s="311" t="s">
        <v>44</v>
      </c>
      <c r="S285" s="319">
        <v>0</v>
      </c>
      <c r="T285" s="319">
        <v>0</v>
      </c>
      <c r="U285" s="308"/>
      <c r="V285" s="363"/>
      <c r="W285" s="360"/>
      <c r="X285" s="363"/>
      <c r="Y2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5" s="421"/>
      <c r="AA285" s="349"/>
      <c r="AB285" s="349"/>
      <c r="AC285" s="349"/>
      <c r="AD285" s="349"/>
      <c r="AE285" s="349"/>
      <c r="AF285" s="349"/>
      <c r="AG285" s="349"/>
      <c r="AH285" s="349"/>
      <c r="AI285" s="349"/>
      <c r="AJ285" s="349"/>
      <c r="AK285" s="349"/>
      <c r="AL285" s="349"/>
      <c r="AM285" s="349"/>
      <c r="AN285" s="349"/>
      <c r="AO285" s="349"/>
      <c r="AP285" s="349"/>
      <c r="AQ285" s="349"/>
      <c r="AR285" s="231"/>
      <c r="AS285" s="231"/>
      <c r="AT285" s="231"/>
      <c r="AU285" s="231"/>
      <c r="AV285" s="231"/>
      <c r="AW285" s="231"/>
      <c r="AX285" s="231"/>
      <c r="AY285" s="231"/>
      <c r="AZ285" s="231"/>
      <c r="BA285" s="231"/>
      <c r="BB285" s="231"/>
      <c r="BC285" s="231"/>
      <c r="BD285" s="231"/>
      <c r="BE285" s="231"/>
      <c r="BF285" s="231"/>
      <c r="BG285" s="231"/>
      <c r="BH285" s="231"/>
      <c r="BI285" s="231"/>
      <c r="BJ285" s="231"/>
      <c r="BK285" s="231"/>
      <c r="BL285" s="231"/>
      <c r="BM285" s="231"/>
      <c r="BN285" s="231"/>
      <c r="BO285" s="231"/>
      <c r="BP285" s="231"/>
      <c r="BQ285" s="231"/>
      <c r="BR285" s="231"/>
      <c r="BS285" s="231"/>
      <c r="BT285" s="231"/>
      <c r="BU285" s="231"/>
      <c r="BV285" s="231"/>
      <c r="BW285" s="231"/>
      <c r="BX285" s="231"/>
      <c r="BY285" s="231"/>
      <c r="BZ285" s="231"/>
      <c r="CA285" s="231"/>
      <c r="CB285" s="231"/>
      <c r="CC285" s="231"/>
      <c r="CD285" s="231"/>
      <c r="CE285" s="231"/>
      <c r="CF285" s="231"/>
      <c r="CG285" s="231"/>
      <c r="CH285" s="231"/>
      <c r="CI285" s="231"/>
      <c r="CJ285" s="231"/>
      <c r="CK285" s="231"/>
      <c r="CL285" s="231"/>
      <c r="CM285" s="231"/>
      <c r="CN285" s="231"/>
      <c r="CO285" s="231"/>
      <c r="CP285" s="231"/>
      <c r="CQ285" s="231"/>
      <c r="CR285" s="231"/>
      <c r="CS285" s="231"/>
      <c r="CT285" s="231"/>
      <c r="CU285" s="231"/>
      <c r="CV285" s="231"/>
    </row>
    <row r="286" spans="1:100" s="47" customFormat="1" ht="43.5" customHeight="1">
      <c r="A286" s="305" t="s">
        <v>1776</v>
      </c>
      <c r="B286" s="361" t="s">
        <v>884</v>
      </c>
      <c r="C286" s="398" t="s">
        <v>891</v>
      </c>
      <c r="D286" s="306" t="s">
        <v>2827</v>
      </c>
      <c r="E286" s="306" t="s">
        <v>376</v>
      </c>
      <c r="F286" s="307" t="s">
        <v>34</v>
      </c>
      <c r="G286" s="308" t="s">
        <v>2828</v>
      </c>
      <c r="H286" s="308" t="s">
        <v>2829</v>
      </c>
      <c r="I286" s="309">
        <v>10599</v>
      </c>
      <c r="J286" s="309">
        <f>-K1917/0.0833333333333333</f>
        <v>0</v>
      </c>
      <c r="K286" s="309"/>
      <c r="L286" s="310" t="s">
        <v>326</v>
      </c>
      <c r="M286" s="310">
        <v>42652</v>
      </c>
      <c r="N286" s="310">
        <v>43016</v>
      </c>
      <c r="O286" s="337">
        <f t="shared" si="16"/>
        <v>2017</v>
      </c>
      <c r="P286" s="336">
        <f t="shared" si="17"/>
        <v>10</v>
      </c>
      <c r="Q286" s="332" t="str">
        <f t="shared" si="15"/>
        <v>201710</v>
      </c>
      <c r="R286" s="311" t="s">
        <v>108</v>
      </c>
      <c r="S286" s="312">
        <v>0</v>
      </c>
      <c r="T286" s="312">
        <v>0</v>
      </c>
      <c r="U286" s="308"/>
      <c r="V286" s="360"/>
      <c r="W286" s="360"/>
      <c r="X286" s="360"/>
      <c r="Y2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6" s="385"/>
      <c r="AA286" s="363"/>
      <c r="AB286" s="363"/>
      <c r="AC286" s="363"/>
      <c r="AD286" s="363"/>
      <c r="AE286" s="363"/>
      <c r="AF286" s="363"/>
      <c r="AG286" s="363"/>
      <c r="AH286" s="363"/>
      <c r="AI286" s="363"/>
      <c r="AJ286" s="363"/>
      <c r="AK286" s="363"/>
      <c r="AL286" s="363"/>
      <c r="AM286" s="363"/>
      <c r="AN286" s="363"/>
      <c r="AO286" s="363"/>
      <c r="AP286" s="363"/>
      <c r="AQ286" s="363"/>
      <c r="AR286" s="231"/>
      <c r="AS286" s="231"/>
      <c r="AT286" s="231"/>
      <c r="AU286" s="231"/>
      <c r="AV286" s="231"/>
      <c r="AW286" s="231"/>
      <c r="AX286" s="231"/>
      <c r="AY286" s="231"/>
      <c r="AZ286" s="231"/>
      <c r="BA286" s="231"/>
      <c r="BB286" s="231"/>
      <c r="BC286" s="231"/>
      <c r="BD286" s="231"/>
      <c r="BE286" s="231"/>
      <c r="BF286" s="231"/>
      <c r="BG286" s="231"/>
      <c r="BH286" s="231"/>
      <c r="BI286" s="231"/>
      <c r="BJ286" s="231"/>
      <c r="BK286" s="231"/>
      <c r="BL286" s="231"/>
      <c r="BM286" s="231"/>
      <c r="BN286" s="231"/>
      <c r="BO286" s="231"/>
      <c r="BP286" s="231"/>
      <c r="BQ286" s="231"/>
      <c r="BR286" s="231"/>
      <c r="BS286" s="231"/>
      <c r="BT286" s="231"/>
      <c r="BU286" s="231"/>
      <c r="BV286" s="231"/>
      <c r="BW286" s="231"/>
      <c r="BX286" s="231"/>
      <c r="BY286" s="231"/>
      <c r="BZ286" s="231"/>
      <c r="CA286" s="231"/>
      <c r="CB286" s="231"/>
      <c r="CC286" s="231"/>
      <c r="CD286" s="231"/>
      <c r="CE286" s="231"/>
      <c r="CF286" s="231"/>
      <c r="CG286" s="231"/>
      <c r="CH286" s="231"/>
      <c r="CI286" s="231"/>
      <c r="CJ286" s="231"/>
      <c r="CK286" s="231"/>
      <c r="CL286" s="231"/>
      <c r="CM286" s="231"/>
      <c r="CN286" s="231"/>
      <c r="CO286" s="231"/>
      <c r="CP286" s="231"/>
      <c r="CQ286" s="231"/>
      <c r="CR286" s="231"/>
      <c r="CS286" s="231"/>
      <c r="CT286" s="231"/>
      <c r="CU286" s="231"/>
      <c r="CV286" s="231"/>
    </row>
    <row r="287" spans="1:43" s="233" customFormat="1" ht="43.5" customHeight="1">
      <c r="A287" s="311" t="s">
        <v>130</v>
      </c>
      <c r="B287" s="369" t="s">
        <v>966</v>
      </c>
      <c r="C287" s="398" t="s">
        <v>891</v>
      </c>
      <c r="D287" s="314" t="s">
        <v>1946</v>
      </c>
      <c r="E287" s="314" t="s">
        <v>400</v>
      </c>
      <c r="F287" s="315" t="s">
        <v>1520</v>
      </c>
      <c r="G287" s="313" t="s">
        <v>1521</v>
      </c>
      <c r="H287" s="313" t="s">
        <v>1522</v>
      </c>
      <c r="I287" s="316">
        <v>450000</v>
      </c>
      <c r="J287" s="316">
        <f>-K1861/0.0833333333333333</f>
        <v>0</v>
      </c>
      <c r="K287" s="316"/>
      <c r="L287" s="317">
        <v>42599</v>
      </c>
      <c r="M287" s="317">
        <v>42652</v>
      </c>
      <c r="N287" s="318">
        <v>43016</v>
      </c>
      <c r="O287" s="336">
        <f t="shared" si="16"/>
        <v>2017</v>
      </c>
      <c r="P287" s="336">
        <f t="shared" si="17"/>
        <v>10</v>
      </c>
      <c r="Q287" s="326" t="str">
        <f t="shared" si="15"/>
        <v>201710</v>
      </c>
      <c r="R287" s="311" t="s">
        <v>44</v>
      </c>
      <c r="S287" s="319">
        <v>0</v>
      </c>
      <c r="T287" s="319">
        <v>0</v>
      </c>
      <c r="U287" s="313"/>
      <c r="V287" s="363"/>
      <c r="W287" s="360"/>
      <c r="X287" s="363"/>
      <c r="Y2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7" s="348"/>
      <c r="AA287" s="348"/>
      <c r="AB287" s="348"/>
      <c r="AC287" s="348"/>
      <c r="AD287" s="348"/>
      <c r="AE287" s="348"/>
      <c r="AF287" s="348"/>
      <c r="AG287" s="348"/>
      <c r="AH287" s="348"/>
      <c r="AI287" s="348"/>
      <c r="AJ287" s="348"/>
      <c r="AK287" s="348"/>
      <c r="AL287" s="348"/>
      <c r="AM287" s="348"/>
      <c r="AN287" s="348"/>
      <c r="AO287" s="348"/>
      <c r="AP287" s="348"/>
      <c r="AQ287" s="348"/>
    </row>
    <row r="288" spans="1:43" s="7" customFormat="1" ht="43.5" customHeight="1">
      <c r="A288" s="311" t="s">
        <v>203</v>
      </c>
      <c r="B288" s="354" t="s">
        <v>884</v>
      </c>
      <c r="C288" s="398" t="s">
        <v>891</v>
      </c>
      <c r="D288" s="358" t="s">
        <v>2401</v>
      </c>
      <c r="E288" s="314" t="s">
        <v>378</v>
      </c>
      <c r="F288" s="315" t="s">
        <v>46</v>
      </c>
      <c r="G288" s="313" t="s">
        <v>1131</v>
      </c>
      <c r="H288" s="313" t="s">
        <v>192</v>
      </c>
      <c r="I288" s="316">
        <v>600000</v>
      </c>
      <c r="J288" s="316">
        <f>-K1842/0.0833333333333333</f>
        <v>0</v>
      </c>
      <c r="K288" s="316"/>
      <c r="L288" s="317">
        <v>42599</v>
      </c>
      <c r="M288" s="317">
        <v>42652</v>
      </c>
      <c r="N288" s="318">
        <v>43016</v>
      </c>
      <c r="O288" s="336">
        <f t="shared" si="16"/>
        <v>2017</v>
      </c>
      <c r="P288" s="336">
        <f t="shared" si="17"/>
        <v>10</v>
      </c>
      <c r="Q288" s="326" t="str">
        <f t="shared" si="15"/>
        <v>201710</v>
      </c>
      <c r="R288" s="311" t="s">
        <v>266</v>
      </c>
      <c r="S288" s="319">
        <v>0</v>
      </c>
      <c r="T288" s="319">
        <v>0</v>
      </c>
      <c r="U288" s="313"/>
      <c r="V288" s="363"/>
      <c r="W288" s="360"/>
      <c r="X288" s="363"/>
      <c r="Y2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8" s="348"/>
      <c r="AA288" s="348"/>
      <c r="AB288" s="348"/>
      <c r="AC288" s="348"/>
      <c r="AD288" s="348"/>
      <c r="AE288" s="348"/>
      <c r="AF288" s="348"/>
      <c r="AG288" s="348"/>
      <c r="AH288" s="348"/>
      <c r="AI288" s="348"/>
      <c r="AJ288" s="348"/>
      <c r="AK288" s="348"/>
      <c r="AL288" s="348"/>
      <c r="AM288" s="348"/>
      <c r="AN288" s="348"/>
      <c r="AO288" s="348"/>
      <c r="AP288" s="348"/>
      <c r="AQ288" s="348"/>
    </row>
    <row r="289" spans="1:43" s="231" customFormat="1" ht="43.5" customHeight="1">
      <c r="A289" s="311" t="s">
        <v>1776</v>
      </c>
      <c r="B289" s="354" t="s">
        <v>884</v>
      </c>
      <c r="C289" s="398" t="s">
        <v>891</v>
      </c>
      <c r="D289" s="358" t="s">
        <v>2402</v>
      </c>
      <c r="E289" s="314" t="s">
        <v>378</v>
      </c>
      <c r="F289" s="315" t="s">
        <v>893</v>
      </c>
      <c r="G289" s="313" t="s">
        <v>160</v>
      </c>
      <c r="H289" s="313" t="s">
        <v>137</v>
      </c>
      <c r="I289" s="316">
        <v>575000</v>
      </c>
      <c r="J289" s="316">
        <f>-K2473/0.0833333333333333</f>
        <v>0</v>
      </c>
      <c r="K289" s="316"/>
      <c r="L289" s="317">
        <v>42795</v>
      </c>
      <c r="M289" s="317">
        <v>42653</v>
      </c>
      <c r="N289" s="318">
        <v>43017</v>
      </c>
      <c r="O289" s="336">
        <f t="shared" si="16"/>
        <v>2017</v>
      </c>
      <c r="P289" s="336">
        <f t="shared" si="17"/>
        <v>10</v>
      </c>
      <c r="Q289" s="326" t="str">
        <f t="shared" si="15"/>
        <v>201710</v>
      </c>
      <c r="R289" s="354">
        <v>0</v>
      </c>
      <c r="S289" s="319">
        <v>0</v>
      </c>
      <c r="T289" s="319">
        <v>0</v>
      </c>
      <c r="U289" s="313"/>
      <c r="V289" s="363"/>
      <c r="W289" s="360"/>
      <c r="X289" s="385"/>
      <c r="Y2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89" s="421"/>
      <c r="AA289" s="349"/>
      <c r="AB289" s="349"/>
      <c r="AC289" s="349"/>
      <c r="AD289" s="349"/>
      <c r="AE289" s="349"/>
      <c r="AF289" s="349"/>
      <c r="AG289" s="349"/>
      <c r="AH289" s="349"/>
      <c r="AI289" s="349"/>
      <c r="AJ289" s="349"/>
      <c r="AK289" s="349"/>
      <c r="AL289" s="349"/>
      <c r="AM289" s="349"/>
      <c r="AN289" s="349"/>
      <c r="AO289" s="349"/>
      <c r="AP289" s="349"/>
      <c r="AQ289" s="349"/>
    </row>
    <row r="290" spans="1:43" s="231" customFormat="1" ht="43.5" customHeight="1">
      <c r="A290" s="305" t="s">
        <v>1776</v>
      </c>
      <c r="B290" s="354" t="s">
        <v>884</v>
      </c>
      <c r="C290" s="398" t="s">
        <v>891</v>
      </c>
      <c r="D290" s="365" t="s">
        <v>2403</v>
      </c>
      <c r="E290" s="306" t="s">
        <v>378</v>
      </c>
      <c r="F290" s="307" t="s">
        <v>893</v>
      </c>
      <c r="G290" s="308" t="s">
        <v>160</v>
      </c>
      <c r="H290" s="308" t="s">
        <v>894</v>
      </c>
      <c r="I290" s="309">
        <v>850000</v>
      </c>
      <c r="J290" s="309">
        <f>-K2472/0.0833333333333333</f>
        <v>0</v>
      </c>
      <c r="K290" s="309"/>
      <c r="L290" s="310">
        <v>42795</v>
      </c>
      <c r="M290" s="310">
        <v>42653</v>
      </c>
      <c r="N290" s="310">
        <v>43017</v>
      </c>
      <c r="O290" s="337">
        <f t="shared" si="16"/>
        <v>2017</v>
      </c>
      <c r="P290" s="336">
        <f t="shared" si="17"/>
        <v>10</v>
      </c>
      <c r="Q290" s="332" t="str">
        <f t="shared" si="15"/>
        <v>201710</v>
      </c>
      <c r="R290" s="354">
        <v>0</v>
      </c>
      <c r="S290" s="312">
        <v>0</v>
      </c>
      <c r="T290" s="312">
        <v>0</v>
      </c>
      <c r="U290" s="313"/>
      <c r="V290" s="360"/>
      <c r="W290" s="360"/>
      <c r="X290" s="360"/>
      <c r="Y2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0" s="421"/>
      <c r="AA290" s="421"/>
      <c r="AB290" s="349"/>
      <c r="AC290" s="349"/>
      <c r="AD290" s="349"/>
      <c r="AE290" s="349"/>
      <c r="AF290" s="349"/>
      <c r="AG290" s="349"/>
      <c r="AH290" s="349"/>
      <c r="AI290" s="349"/>
      <c r="AJ290" s="349"/>
      <c r="AK290" s="349"/>
      <c r="AL290" s="349"/>
      <c r="AM290" s="349"/>
      <c r="AN290" s="349"/>
      <c r="AO290" s="349"/>
      <c r="AP290" s="349"/>
      <c r="AQ290" s="349"/>
    </row>
    <row r="291" spans="1:43" s="233" customFormat="1" ht="43.5" customHeight="1">
      <c r="A291" s="235" t="s">
        <v>120</v>
      </c>
      <c r="B291" s="354" t="s">
        <v>889</v>
      </c>
      <c r="C291" s="354" t="s">
        <v>891</v>
      </c>
      <c r="D291" s="358" t="s">
        <v>2392</v>
      </c>
      <c r="E291" s="244" t="s">
        <v>384</v>
      </c>
      <c r="F291" s="245" t="s">
        <v>34</v>
      </c>
      <c r="G291" s="362" t="s">
        <v>2830</v>
      </c>
      <c r="H291" s="251" t="s">
        <v>792</v>
      </c>
      <c r="I291" s="285">
        <v>20000</v>
      </c>
      <c r="J291" s="285">
        <f>-K1854/0.0833333333333333</f>
        <v>0</v>
      </c>
      <c r="K291" s="285"/>
      <c r="L291" s="372" t="s">
        <v>326</v>
      </c>
      <c r="M291" s="280">
        <v>42653</v>
      </c>
      <c r="N291" s="281">
        <v>43017</v>
      </c>
      <c r="O291" s="323">
        <f t="shared" si="16"/>
        <v>2017</v>
      </c>
      <c r="P291" s="323">
        <f t="shared" si="17"/>
        <v>10</v>
      </c>
      <c r="Q291" s="324" t="str">
        <f t="shared" si="15"/>
        <v>201710</v>
      </c>
      <c r="R291" s="354" t="s">
        <v>44</v>
      </c>
      <c r="S291" s="267">
        <v>0</v>
      </c>
      <c r="T291" s="267">
        <v>0</v>
      </c>
      <c r="U291" s="355"/>
      <c r="V291" s="343"/>
      <c r="W291" s="345"/>
      <c r="X291" s="343"/>
      <c r="Y2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1" s="421"/>
      <c r="AA291" s="421"/>
      <c r="AB291" s="349"/>
      <c r="AC291" s="349"/>
      <c r="AD291" s="349"/>
      <c r="AE291" s="349"/>
      <c r="AF291" s="349"/>
      <c r="AG291" s="349"/>
      <c r="AH291" s="349"/>
      <c r="AI291" s="349"/>
      <c r="AJ291" s="349"/>
      <c r="AK291" s="349"/>
      <c r="AL291" s="349"/>
      <c r="AM291" s="349"/>
      <c r="AN291" s="349"/>
      <c r="AO291" s="349"/>
      <c r="AP291" s="349"/>
      <c r="AQ291" s="349"/>
    </row>
    <row r="292" spans="1:43" s="233" customFormat="1" ht="43.5" customHeight="1">
      <c r="A292" s="354" t="s">
        <v>519</v>
      </c>
      <c r="B292" s="235" t="s">
        <v>966</v>
      </c>
      <c r="C292" s="354" t="s">
        <v>891</v>
      </c>
      <c r="D292" s="244" t="s">
        <v>717</v>
      </c>
      <c r="E292" s="244" t="s">
        <v>377</v>
      </c>
      <c r="F292" s="245" t="s">
        <v>522</v>
      </c>
      <c r="G292" s="251" t="s">
        <v>127</v>
      </c>
      <c r="H292" s="251" t="s">
        <v>128</v>
      </c>
      <c r="I292" s="285">
        <v>4400000</v>
      </c>
      <c r="J292" s="285">
        <f>-K1885/0.0833333333333333</f>
        <v>0</v>
      </c>
      <c r="K292" s="285"/>
      <c r="L292" s="280">
        <v>42298</v>
      </c>
      <c r="M292" s="280">
        <v>42288</v>
      </c>
      <c r="N292" s="373">
        <v>43018</v>
      </c>
      <c r="O292" s="323">
        <f t="shared" si="16"/>
        <v>2017</v>
      </c>
      <c r="P292" s="323">
        <f t="shared" si="17"/>
        <v>10</v>
      </c>
      <c r="Q292" s="324" t="str">
        <f t="shared" si="15"/>
        <v>201710</v>
      </c>
      <c r="R292" s="354">
        <v>0</v>
      </c>
      <c r="S292" s="267">
        <v>0.05</v>
      </c>
      <c r="T292" s="267">
        <v>0.02</v>
      </c>
      <c r="U292" s="261"/>
      <c r="V292" s="343"/>
      <c r="W292" s="345"/>
      <c r="X292" s="343"/>
      <c r="Y2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2" s="421"/>
      <c r="AA292" s="349"/>
      <c r="AB292" s="349"/>
      <c r="AC292" s="349"/>
      <c r="AD292" s="349"/>
      <c r="AE292" s="349"/>
      <c r="AF292" s="349"/>
      <c r="AG292" s="349"/>
      <c r="AH292" s="349"/>
      <c r="AI292" s="349"/>
      <c r="AJ292" s="349"/>
      <c r="AK292" s="349"/>
      <c r="AL292" s="349"/>
      <c r="AM292" s="349"/>
      <c r="AN292" s="349"/>
      <c r="AO292" s="349"/>
      <c r="AP292" s="349"/>
      <c r="AQ292" s="349"/>
    </row>
    <row r="293" spans="1:43" s="233" customFormat="1" ht="43.5" customHeight="1">
      <c r="A293" s="354" t="s">
        <v>272</v>
      </c>
      <c r="B293" s="369" t="s">
        <v>889</v>
      </c>
      <c r="C293" s="370" t="s">
        <v>891</v>
      </c>
      <c r="D293" s="358"/>
      <c r="E293" s="358" t="s">
        <v>375</v>
      </c>
      <c r="F293" s="359" t="s">
        <v>2802</v>
      </c>
      <c r="G293" s="355" t="s">
        <v>1174</v>
      </c>
      <c r="H293" s="355" t="s">
        <v>1175</v>
      </c>
      <c r="I293" s="371">
        <v>28500</v>
      </c>
      <c r="J293" s="371">
        <f>-K1809/0.0833333333333333</f>
        <v>0</v>
      </c>
      <c r="K293" s="371"/>
      <c r="L293" s="372">
        <v>42655</v>
      </c>
      <c r="M293" s="372">
        <v>42655</v>
      </c>
      <c r="N293" s="373">
        <v>43019</v>
      </c>
      <c r="O293" s="374">
        <f t="shared" si="16"/>
        <v>2017</v>
      </c>
      <c r="P293" s="374">
        <f t="shared" si="17"/>
        <v>10</v>
      </c>
      <c r="Q293" s="375" t="str">
        <f t="shared" si="15"/>
        <v>201710</v>
      </c>
      <c r="R293" s="354" t="s">
        <v>44</v>
      </c>
      <c r="S293" s="376">
        <v>0</v>
      </c>
      <c r="T293" s="376">
        <v>0</v>
      </c>
      <c r="U293" s="355"/>
      <c r="V293" s="349"/>
      <c r="W293" s="348"/>
      <c r="X293" s="349"/>
      <c r="Y29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3" s="421"/>
      <c r="AA293" s="349"/>
      <c r="AB293" s="349"/>
      <c r="AC293" s="349"/>
      <c r="AD293" s="349"/>
      <c r="AE293" s="349"/>
      <c r="AF293" s="349"/>
      <c r="AG293" s="349"/>
      <c r="AH293" s="349"/>
      <c r="AI293" s="349"/>
      <c r="AJ293" s="349"/>
      <c r="AK293" s="349"/>
      <c r="AL293" s="349"/>
      <c r="AM293" s="349"/>
      <c r="AN293" s="349"/>
      <c r="AO293" s="349"/>
      <c r="AP293" s="349"/>
      <c r="AQ293" s="349"/>
    </row>
    <row r="294" spans="1:100" s="233" customFormat="1" ht="43.5" customHeight="1">
      <c r="A294" s="311" t="s">
        <v>272</v>
      </c>
      <c r="B294" s="369" t="s">
        <v>889</v>
      </c>
      <c r="C294" s="370" t="s">
        <v>891</v>
      </c>
      <c r="D294" s="306"/>
      <c r="E294" s="306" t="s">
        <v>375</v>
      </c>
      <c r="F294" s="307" t="s">
        <v>2769</v>
      </c>
      <c r="G294" s="308" t="s">
        <v>1962</v>
      </c>
      <c r="H294" s="308" t="s">
        <v>802</v>
      </c>
      <c r="I294" s="309">
        <v>140648.5</v>
      </c>
      <c r="J294" s="309">
        <f>-K2426/0.0833333333333333</f>
        <v>0</v>
      </c>
      <c r="K294" s="309"/>
      <c r="L294" s="310">
        <v>42655</v>
      </c>
      <c r="M294" s="310">
        <v>42655</v>
      </c>
      <c r="N294" s="310">
        <v>43019</v>
      </c>
      <c r="O294" s="337">
        <f t="shared" si="16"/>
        <v>2017</v>
      </c>
      <c r="P294" s="336">
        <f t="shared" si="17"/>
        <v>10</v>
      </c>
      <c r="Q294" s="332" t="str">
        <f t="shared" si="15"/>
        <v>201710</v>
      </c>
      <c r="R294" s="311" t="s">
        <v>45</v>
      </c>
      <c r="S294" s="312">
        <v>0</v>
      </c>
      <c r="T294" s="312">
        <v>0</v>
      </c>
      <c r="U294" s="313"/>
      <c r="V294" s="360"/>
      <c r="W294" s="360"/>
      <c r="X294" s="360"/>
      <c r="Y2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4" s="348"/>
      <c r="AA294" s="348"/>
      <c r="AB294" s="348"/>
      <c r="AC294" s="348"/>
      <c r="AD294" s="348"/>
      <c r="AE294" s="348"/>
      <c r="AF294" s="348"/>
      <c r="AG294" s="348"/>
      <c r="AH294" s="348"/>
      <c r="AI294" s="348"/>
      <c r="AJ294" s="348"/>
      <c r="AK294" s="348"/>
      <c r="AL294" s="348"/>
      <c r="AM294" s="348"/>
      <c r="AN294" s="348"/>
      <c r="AO294" s="348"/>
      <c r="AP294" s="348"/>
      <c r="AQ294" s="348"/>
      <c r="AR294" s="232"/>
      <c r="AS294" s="232"/>
      <c r="AT294" s="232"/>
      <c r="AU294" s="232"/>
      <c r="AV294" s="232"/>
      <c r="AW294" s="232"/>
      <c r="AX294" s="232"/>
      <c r="AY294" s="232"/>
      <c r="AZ294" s="232"/>
      <c r="BA294" s="232"/>
      <c r="BB294" s="232"/>
      <c r="BC294" s="232"/>
      <c r="BD294" s="232"/>
      <c r="BE294" s="232"/>
      <c r="BF294" s="232"/>
      <c r="BG294" s="232"/>
      <c r="BH294" s="232"/>
      <c r="BI294" s="232"/>
      <c r="BJ294" s="232"/>
      <c r="BK294" s="232"/>
      <c r="BL294" s="232"/>
      <c r="BM294" s="232"/>
      <c r="BN294" s="232"/>
      <c r="BO294" s="232"/>
      <c r="BP294" s="232"/>
      <c r="BQ294" s="232"/>
      <c r="BR294" s="232"/>
      <c r="BS294" s="232"/>
      <c r="BT294" s="232"/>
      <c r="BU294" s="232"/>
      <c r="BV294" s="232"/>
      <c r="BW294" s="232"/>
      <c r="BX294" s="232"/>
      <c r="BY294" s="232"/>
      <c r="BZ294" s="232"/>
      <c r="CA294" s="232"/>
      <c r="CB294" s="232"/>
      <c r="CC294" s="232"/>
      <c r="CD294" s="232"/>
      <c r="CE294" s="232"/>
      <c r="CF294" s="232"/>
      <c r="CG294" s="232"/>
      <c r="CH294" s="232"/>
      <c r="CI294" s="232"/>
      <c r="CJ294" s="232"/>
      <c r="CK294" s="232"/>
      <c r="CL294" s="232"/>
      <c r="CM294" s="232"/>
      <c r="CN294" s="232"/>
      <c r="CO294" s="232"/>
      <c r="CP294" s="232"/>
      <c r="CQ294" s="232"/>
      <c r="CR294" s="232"/>
      <c r="CS294" s="232"/>
      <c r="CT294" s="232"/>
      <c r="CU294" s="232"/>
      <c r="CV294" s="232"/>
    </row>
    <row r="295" spans="1:100" s="233" customFormat="1" ht="43.5" customHeight="1">
      <c r="A295" s="311" t="s">
        <v>272</v>
      </c>
      <c r="B295" s="369" t="s">
        <v>889</v>
      </c>
      <c r="C295" s="398" t="s">
        <v>891</v>
      </c>
      <c r="D295" s="306"/>
      <c r="E295" s="306" t="s">
        <v>375</v>
      </c>
      <c r="F295" s="307" t="s">
        <v>2769</v>
      </c>
      <c r="G295" s="308" t="s">
        <v>1962</v>
      </c>
      <c r="H295" s="308" t="s">
        <v>2770</v>
      </c>
      <c r="I295" s="309">
        <v>17062.5</v>
      </c>
      <c r="J295" s="309">
        <f>-K2427/0.0833333333333333</f>
        <v>0</v>
      </c>
      <c r="K295" s="309"/>
      <c r="L295" s="310">
        <v>42655</v>
      </c>
      <c r="M295" s="310">
        <v>42655</v>
      </c>
      <c r="N295" s="310">
        <v>43019</v>
      </c>
      <c r="O295" s="337">
        <f t="shared" si="16"/>
        <v>2017</v>
      </c>
      <c r="P295" s="336">
        <f t="shared" si="17"/>
        <v>10</v>
      </c>
      <c r="Q295" s="332" t="str">
        <f t="shared" si="15"/>
        <v>201710</v>
      </c>
      <c r="R295" s="311" t="s">
        <v>45</v>
      </c>
      <c r="S295" s="312">
        <v>0</v>
      </c>
      <c r="T295" s="312">
        <v>0</v>
      </c>
      <c r="U295" s="313"/>
      <c r="V295" s="360"/>
      <c r="W295" s="360"/>
      <c r="X295" s="360"/>
      <c r="Y2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5" s="421"/>
      <c r="AA295" s="349"/>
      <c r="AB295" s="349"/>
      <c r="AC295" s="349"/>
      <c r="AD295" s="349"/>
      <c r="AE295" s="349"/>
      <c r="AF295" s="349"/>
      <c r="AG295" s="349"/>
      <c r="AH295" s="349"/>
      <c r="AI295" s="349"/>
      <c r="AJ295" s="349"/>
      <c r="AK295" s="349"/>
      <c r="AL295" s="349"/>
      <c r="AM295" s="349"/>
      <c r="AN295" s="349"/>
      <c r="AO295" s="349"/>
      <c r="AP295" s="349"/>
      <c r="AQ295" s="349"/>
      <c r="AR295" s="232"/>
      <c r="AS295" s="232"/>
      <c r="AT295" s="232"/>
      <c r="AU295" s="232"/>
      <c r="AV295" s="232"/>
      <c r="AW295" s="232"/>
      <c r="AX295" s="232"/>
      <c r="AY295" s="232"/>
      <c r="AZ295" s="232"/>
      <c r="BA295" s="232"/>
      <c r="BB295" s="232"/>
      <c r="BC295" s="232"/>
      <c r="BD295" s="232"/>
      <c r="BE295" s="232"/>
      <c r="BF295" s="232"/>
      <c r="BG295" s="232"/>
      <c r="BH295" s="232"/>
      <c r="BI295" s="232"/>
      <c r="BJ295" s="232"/>
      <c r="BK295" s="232"/>
      <c r="BL295" s="232"/>
      <c r="BM295" s="232"/>
      <c r="BN295" s="232"/>
      <c r="BO295" s="232"/>
      <c r="BP295" s="232"/>
      <c r="BQ295" s="232"/>
      <c r="BR295" s="232"/>
      <c r="BS295" s="232"/>
      <c r="BT295" s="232"/>
      <c r="BU295" s="232"/>
      <c r="BV295" s="232"/>
      <c r="BW295" s="232"/>
      <c r="BX295" s="232"/>
      <c r="BY295" s="232"/>
      <c r="BZ295" s="232"/>
      <c r="CA295" s="232"/>
      <c r="CB295" s="232"/>
      <c r="CC295" s="232"/>
      <c r="CD295" s="232"/>
      <c r="CE295" s="232"/>
      <c r="CF295" s="232"/>
      <c r="CG295" s="232"/>
      <c r="CH295" s="232"/>
      <c r="CI295" s="232"/>
      <c r="CJ295" s="232"/>
      <c r="CK295" s="232"/>
      <c r="CL295" s="232"/>
      <c r="CM295" s="232"/>
      <c r="CN295" s="232"/>
      <c r="CO295" s="232"/>
      <c r="CP295" s="232"/>
      <c r="CQ295" s="232"/>
      <c r="CR295" s="232"/>
      <c r="CS295" s="232"/>
      <c r="CT295" s="232"/>
      <c r="CU295" s="232"/>
      <c r="CV295" s="232"/>
    </row>
    <row r="296" spans="1:43" s="231" customFormat="1" ht="43.5" customHeight="1">
      <c r="A296" s="305" t="s">
        <v>143</v>
      </c>
      <c r="B296" s="369" t="s">
        <v>890</v>
      </c>
      <c r="C296" s="398" t="s">
        <v>891</v>
      </c>
      <c r="D296" s="306" t="s">
        <v>2740</v>
      </c>
      <c r="E296" s="306" t="s">
        <v>378</v>
      </c>
      <c r="F296" s="307" t="s">
        <v>2035</v>
      </c>
      <c r="G296" s="308" t="s">
        <v>2036</v>
      </c>
      <c r="H296" s="308" t="s">
        <v>2037</v>
      </c>
      <c r="I296" s="309">
        <v>148720</v>
      </c>
      <c r="J296" s="309">
        <f>-K1889/0.0833333333333333</f>
        <v>0</v>
      </c>
      <c r="K296" s="309"/>
      <c r="L296" s="310">
        <v>42641</v>
      </c>
      <c r="M296" s="310">
        <v>42656</v>
      </c>
      <c r="N296" s="310">
        <v>43020</v>
      </c>
      <c r="O296" s="337">
        <f t="shared" si="16"/>
        <v>2017</v>
      </c>
      <c r="P296" s="336">
        <f t="shared" si="17"/>
        <v>10</v>
      </c>
      <c r="Q296" s="332" t="str">
        <f t="shared" si="15"/>
        <v>201710</v>
      </c>
      <c r="R296" s="311" t="s">
        <v>44</v>
      </c>
      <c r="S296" s="312">
        <v>0</v>
      </c>
      <c r="T296" s="312">
        <v>0</v>
      </c>
      <c r="U296" s="313"/>
      <c r="V296" s="360"/>
      <c r="W296" s="360"/>
      <c r="X296" s="360"/>
      <c r="Y2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6" s="385"/>
      <c r="AA296" s="360"/>
      <c r="AB296" s="360"/>
      <c r="AC296" s="360"/>
      <c r="AD296" s="360"/>
      <c r="AE296" s="360"/>
      <c r="AF296" s="360"/>
      <c r="AG296" s="360"/>
      <c r="AH296" s="360"/>
      <c r="AI296" s="360"/>
      <c r="AJ296" s="360"/>
      <c r="AK296" s="360"/>
      <c r="AL296" s="360"/>
      <c r="AM296" s="360"/>
      <c r="AN296" s="360"/>
      <c r="AO296" s="360"/>
      <c r="AP296" s="360"/>
      <c r="AQ296" s="360"/>
    </row>
    <row r="297" spans="1:43" s="231" customFormat="1" ht="43.5" customHeight="1">
      <c r="A297" s="311" t="s">
        <v>3110</v>
      </c>
      <c r="B297" s="369" t="s">
        <v>890</v>
      </c>
      <c r="C297" s="398" t="s">
        <v>891</v>
      </c>
      <c r="D297" s="314" t="s">
        <v>2825</v>
      </c>
      <c r="E297" s="306" t="s">
        <v>383</v>
      </c>
      <c r="F297" s="315" t="s">
        <v>34</v>
      </c>
      <c r="G297" s="313" t="s">
        <v>2089</v>
      </c>
      <c r="H297" s="313" t="s">
        <v>2090</v>
      </c>
      <c r="I297" s="309">
        <v>24579.36</v>
      </c>
      <c r="J297" s="309">
        <f>-K1912/0.0833333333333333</f>
        <v>0</v>
      </c>
      <c r="K297" s="309"/>
      <c r="L297" s="317" t="s">
        <v>326</v>
      </c>
      <c r="M297" s="317">
        <v>42657</v>
      </c>
      <c r="N297" s="318">
        <v>43021</v>
      </c>
      <c r="O297" s="336">
        <f t="shared" si="16"/>
        <v>2017</v>
      </c>
      <c r="P297" s="336">
        <f t="shared" si="17"/>
        <v>10</v>
      </c>
      <c r="Q297" s="326" t="str">
        <f t="shared" si="15"/>
        <v>201710</v>
      </c>
      <c r="R297" s="311" t="s">
        <v>36</v>
      </c>
      <c r="S297" s="312">
        <v>0</v>
      </c>
      <c r="T297" s="312">
        <v>0</v>
      </c>
      <c r="U297" s="313"/>
      <c r="V297" s="363"/>
      <c r="W297" s="360"/>
      <c r="X297" s="363"/>
      <c r="Y2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7" s="385"/>
      <c r="AA297" s="363"/>
      <c r="AB297" s="363"/>
      <c r="AC297" s="363"/>
      <c r="AD297" s="363"/>
      <c r="AE297" s="363"/>
      <c r="AF297" s="363"/>
      <c r="AG297" s="363"/>
      <c r="AH297" s="363"/>
      <c r="AI297" s="363"/>
      <c r="AJ297" s="363"/>
      <c r="AK297" s="363"/>
      <c r="AL297" s="363"/>
      <c r="AM297" s="363"/>
      <c r="AN297" s="363"/>
      <c r="AO297" s="363"/>
      <c r="AP297" s="363"/>
      <c r="AQ297" s="363"/>
    </row>
    <row r="298" spans="1:43" s="231" customFormat="1" ht="43.5" customHeight="1">
      <c r="A298" s="305" t="s">
        <v>203</v>
      </c>
      <c r="B298" s="361" t="s">
        <v>884</v>
      </c>
      <c r="C298" s="398" t="s">
        <v>891</v>
      </c>
      <c r="D298" s="306"/>
      <c r="E298" s="306" t="s">
        <v>2049</v>
      </c>
      <c r="F298" s="307" t="s">
        <v>2050</v>
      </c>
      <c r="G298" s="308" t="s">
        <v>2051</v>
      </c>
      <c r="H298" s="308" t="s">
        <v>2052</v>
      </c>
      <c r="I298" s="309">
        <v>441844.62</v>
      </c>
      <c r="J298" s="309">
        <f>-K1899/0.0833333333333333</f>
        <v>0</v>
      </c>
      <c r="K298" s="309"/>
      <c r="L298" s="310">
        <v>42592</v>
      </c>
      <c r="M298" s="310">
        <v>42657</v>
      </c>
      <c r="N298" s="310">
        <v>43021</v>
      </c>
      <c r="O298" s="337">
        <f t="shared" si="16"/>
        <v>2017</v>
      </c>
      <c r="P298" s="336">
        <f t="shared" si="17"/>
        <v>10</v>
      </c>
      <c r="Q298" s="332" t="str">
        <f t="shared" si="15"/>
        <v>201710</v>
      </c>
      <c r="R298" s="311" t="s">
        <v>266</v>
      </c>
      <c r="S298" s="312">
        <v>0.27</v>
      </c>
      <c r="T298" s="312">
        <v>0.1</v>
      </c>
      <c r="U298" s="313"/>
      <c r="V298" s="363"/>
      <c r="W298" s="360"/>
      <c r="X298" s="363"/>
      <c r="Y2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8" s="360"/>
      <c r="AA298" s="360"/>
      <c r="AB298" s="360"/>
      <c r="AC298" s="360"/>
      <c r="AD298" s="360"/>
      <c r="AE298" s="360"/>
      <c r="AF298" s="360"/>
      <c r="AG298" s="360"/>
      <c r="AH298" s="360"/>
      <c r="AI298" s="360"/>
      <c r="AJ298" s="360"/>
      <c r="AK298" s="360"/>
      <c r="AL298" s="360"/>
      <c r="AM298" s="360"/>
      <c r="AN298" s="360"/>
      <c r="AO298" s="360"/>
      <c r="AP298" s="360"/>
      <c r="AQ298" s="360"/>
    </row>
    <row r="299" spans="1:43" s="231" customFormat="1" ht="43.5" customHeight="1">
      <c r="A299" s="311" t="s">
        <v>1776</v>
      </c>
      <c r="B299" s="354" t="s">
        <v>884</v>
      </c>
      <c r="C299" s="398" t="s">
        <v>891</v>
      </c>
      <c r="D299" s="358" t="s">
        <v>2417</v>
      </c>
      <c r="E299" s="314" t="s">
        <v>378</v>
      </c>
      <c r="F299" s="315" t="s">
        <v>1528</v>
      </c>
      <c r="G299" s="313" t="s">
        <v>335</v>
      </c>
      <c r="H299" s="313" t="s">
        <v>1529</v>
      </c>
      <c r="I299" s="316">
        <v>240000</v>
      </c>
      <c r="J299" s="316">
        <f>-K2474/0.0833333333333333</f>
        <v>0</v>
      </c>
      <c r="K299" s="316"/>
      <c r="L299" s="317">
        <v>42592</v>
      </c>
      <c r="M299" s="317">
        <v>42658</v>
      </c>
      <c r="N299" s="318">
        <v>43022</v>
      </c>
      <c r="O299" s="336">
        <f t="shared" si="16"/>
        <v>2017</v>
      </c>
      <c r="P299" s="336">
        <f t="shared" si="17"/>
        <v>10</v>
      </c>
      <c r="Q299" s="326" t="str">
        <f t="shared" si="15"/>
        <v>201710</v>
      </c>
      <c r="R299" s="311" t="s">
        <v>266</v>
      </c>
      <c r="S299" s="319">
        <v>0</v>
      </c>
      <c r="T299" s="319">
        <v>0</v>
      </c>
      <c r="U299" s="313"/>
      <c r="V299" s="360"/>
      <c r="W299" s="360"/>
      <c r="X299" s="360"/>
      <c r="Y2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299" s="348"/>
      <c r="AA299" s="348"/>
      <c r="AB299" s="348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</row>
    <row r="300" spans="1:43" s="231" customFormat="1" ht="43.5" customHeight="1">
      <c r="A300" s="354" t="s">
        <v>203</v>
      </c>
      <c r="B300" s="378" t="s">
        <v>884</v>
      </c>
      <c r="C300" s="370" t="s">
        <v>891</v>
      </c>
      <c r="D300" s="358" t="s">
        <v>1496</v>
      </c>
      <c r="E300" s="358" t="s">
        <v>378</v>
      </c>
      <c r="F300" s="359" t="s">
        <v>46</v>
      </c>
      <c r="G300" s="355" t="s">
        <v>1497</v>
      </c>
      <c r="H300" s="355" t="s">
        <v>192</v>
      </c>
      <c r="I300" s="371">
        <v>1200000</v>
      </c>
      <c r="J300" s="371">
        <f>-K1865/0.0833333333333333</f>
        <v>0</v>
      </c>
      <c r="K300" s="371"/>
      <c r="L300" s="372">
        <v>42599</v>
      </c>
      <c r="M300" s="372">
        <v>42658</v>
      </c>
      <c r="N300" s="373">
        <v>43022</v>
      </c>
      <c r="O300" s="374">
        <f t="shared" si="16"/>
        <v>2017</v>
      </c>
      <c r="P300" s="374">
        <f t="shared" si="17"/>
        <v>10</v>
      </c>
      <c r="Q300" s="375" t="str">
        <f t="shared" si="15"/>
        <v>201710</v>
      </c>
      <c r="R300" s="354">
        <v>0</v>
      </c>
      <c r="S300" s="376">
        <v>0</v>
      </c>
      <c r="T300" s="376">
        <v>0</v>
      </c>
      <c r="U300" s="355"/>
      <c r="V300" s="349"/>
      <c r="W300" s="348"/>
      <c r="X300" s="349"/>
      <c r="Y30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0" s="421"/>
      <c r="AA300" s="348"/>
      <c r="AB300" s="348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</row>
    <row r="301" spans="1:43" s="231" customFormat="1" ht="43.5" customHeight="1">
      <c r="A301" s="311" t="s">
        <v>203</v>
      </c>
      <c r="B301" s="369" t="s">
        <v>884</v>
      </c>
      <c r="C301" s="398" t="s">
        <v>891</v>
      </c>
      <c r="D301" s="358" t="s">
        <v>2677</v>
      </c>
      <c r="E301" s="314" t="s">
        <v>378</v>
      </c>
      <c r="F301" s="315" t="s">
        <v>1539</v>
      </c>
      <c r="G301" s="313" t="s">
        <v>436</v>
      </c>
      <c r="H301" s="313" t="s">
        <v>216</v>
      </c>
      <c r="I301" s="316">
        <v>65000</v>
      </c>
      <c r="J301" s="316">
        <f>-K2425/0.0833333333333333</f>
        <v>0</v>
      </c>
      <c r="K301" s="316"/>
      <c r="L301" s="317">
        <v>42627</v>
      </c>
      <c r="M301" s="317">
        <v>42658</v>
      </c>
      <c r="N301" s="318">
        <v>43022</v>
      </c>
      <c r="O301" s="336">
        <f t="shared" si="16"/>
        <v>2017</v>
      </c>
      <c r="P301" s="336">
        <f t="shared" si="17"/>
        <v>10</v>
      </c>
      <c r="Q301" s="326" t="str">
        <f t="shared" si="15"/>
        <v>201710</v>
      </c>
      <c r="R301" s="354" t="s">
        <v>2678</v>
      </c>
      <c r="S301" s="319">
        <v>0</v>
      </c>
      <c r="T301" s="319">
        <v>0</v>
      </c>
      <c r="U301" s="313"/>
      <c r="V301" s="363"/>
      <c r="W301" s="360"/>
      <c r="X301" s="363"/>
      <c r="Y3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1" s="421"/>
      <c r="AA301" s="349"/>
      <c r="AB301" s="349"/>
      <c r="AC301" s="349"/>
      <c r="AD301" s="349"/>
      <c r="AE301" s="349"/>
      <c r="AF301" s="349"/>
      <c r="AG301" s="349"/>
      <c r="AH301" s="349"/>
      <c r="AI301" s="349"/>
      <c r="AJ301" s="349"/>
      <c r="AK301" s="349"/>
      <c r="AL301" s="349"/>
      <c r="AM301" s="349"/>
      <c r="AN301" s="349"/>
      <c r="AO301" s="349"/>
      <c r="AP301" s="349"/>
      <c r="AQ301" s="349"/>
    </row>
    <row r="302" spans="1:43" s="231" customFormat="1" ht="43.5" customHeight="1">
      <c r="A302" s="311" t="s">
        <v>3110</v>
      </c>
      <c r="B302" s="369" t="s">
        <v>890</v>
      </c>
      <c r="C302" s="398" t="s">
        <v>891</v>
      </c>
      <c r="D302" s="314" t="s">
        <v>1555</v>
      </c>
      <c r="E302" s="306" t="s">
        <v>377</v>
      </c>
      <c r="F302" s="315" t="s">
        <v>34</v>
      </c>
      <c r="G302" s="313" t="s">
        <v>1572</v>
      </c>
      <c r="H302" s="313" t="s">
        <v>1556</v>
      </c>
      <c r="I302" s="309">
        <v>25000</v>
      </c>
      <c r="J302" s="309">
        <f>-K1913/0.0833333333333333</f>
        <v>0</v>
      </c>
      <c r="K302" s="309"/>
      <c r="L302" s="317" t="s">
        <v>326</v>
      </c>
      <c r="M302" s="317">
        <v>42659</v>
      </c>
      <c r="N302" s="318">
        <v>43023</v>
      </c>
      <c r="O302" s="336">
        <f t="shared" si="16"/>
        <v>2017</v>
      </c>
      <c r="P302" s="336">
        <f t="shared" si="17"/>
        <v>10</v>
      </c>
      <c r="Q302" s="326" t="str">
        <f t="shared" si="15"/>
        <v>201710</v>
      </c>
      <c r="R302" s="311">
        <v>0</v>
      </c>
      <c r="S302" s="312">
        <v>0</v>
      </c>
      <c r="T302" s="312">
        <v>0</v>
      </c>
      <c r="U302" s="313"/>
      <c r="V302" s="363"/>
      <c r="W302" s="360"/>
      <c r="X302" s="363"/>
      <c r="Y3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2" s="421"/>
      <c r="AA302" s="349"/>
      <c r="AB302" s="349"/>
      <c r="AC302" s="349"/>
      <c r="AD302" s="349"/>
      <c r="AE302" s="349"/>
      <c r="AF302" s="349"/>
      <c r="AG302" s="349"/>
      <c r="AH302" s="349"/>
      <c r="AI302" s="349"/>
      <c r="AJ302" s="349"/>
      <c r="AK302" s="349"/>
      <c r="AL302" s="349"/>
      <c r="AM302" s="349"/>
      <c r="AN302" s="349"/>
      <c r="AO302" s="349"/>
      <c r="AP302" s="349"/>
      <c r="AQ302" s="349"/>
    </row>
    <row r="303" spans="1:43" s="231" customFormat="1" ht="43.5" customHeight="1">
      <c r="A303" s="305" t="s">
        <v>2048</v>
      </c>
      <c r="B303" s="361" t="s">
        <v>966</v>
      </c>
      <c r="C303" s="398" t="s">
        <v>891</v>
      </c>
      <c r="D303" s="306" t="s">
        <v>2106</v>
      </c>
      <c r="E303" s="306" t="s">
        <v>382</v>
      </c>
      <c r="F303" s="307" t="s">
        <v>2107</v>
      </c>
      <c r="G303" s="308" t="s">
        <v>513</v>
      </c>
      <c r="H303" s="308" t="s">
        <v>497</v>
      </c>
      <c r="I303" s="309">
        <v>248950</v>
      </c>
      <c r="J303" s="309">
        <f>-K1920/0.0833333333333333</f>
        <v>0</v>
      </c>
      <c r="K303" s="309"/>
      <c r="L303" s="310">
        <v>42648</v>
      </c>
      <c r="M303" s="310">
        <v>42659</v>
      </c>
      <c r="N303" s="310">
        <v>43023</v>
      </c>
      <c r="O303" s="337">
        <f t="shared" si="16"/>
        <v>2017</v>
      </c>
      <c r="P303" s="336">
        <f t="shared" si="17"/>
        <v>10</v>
      </c>
      <c r="Q303" s="332" t="str">
        <f t="shared" si="15"/>
        <v>201710</v>
      </c>
      <c r="R303" s="311" t="s">
        <v>266</v>
      </c>
      <c r="S303" s="312">
        <v>0</v>
      </c>
      <c r="T303" s="312">
        <v>0</v>
      </c>
      <c r="U303" s="313"/>
      <c r="V303" s="363"/>
      <c r="W303" s="360"/>
      <c r="X303" s="363"/>
      <c r="Y3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3" s="360"/>
      <c r="AA303" s="360"/>
      <c r="AB303" s="360"/>
      <c r="AC303" s="360"/>
      <c r="AD303" s="360"/>
      <c r="AE303" s="360"/>
      <c r="AF303" s="360"/>
      <c r="AG303" s="360"/>
      <c r="AH303" s="360"/>
      <c r="AI303" s="360"/>
      <c r="AJ303" s="360"/>
      <c r="AK303" s="360"/>
      <c r="AL303" s="360"/>
      <c r="AM303" s="360"/>
      <c r="AN303" s="360"/>
      <c r="AO303" s="360"/>
      <c r="AP303" s="360"/>
      <c r="AQ303" s="360"/>
    </row>
    <row r="304" spans="1:43" s="231" customFormat="1" ht="43.5" customHeight="1">
      <c r="A304" s="354" t="s">
        <v>130</v>
      </c>
      <c r="B304" s="369" t="s">
        <v>966</v>
      </c>
      <c r="C304" s="354" t="s">
        <v>891</v>
      </c>
      <c r="D304" s="358" t="s">
        <v>1945</v>
      </c>
      <c r="E304" s="244" t="s">
        <v>400</v>
      </c>
      <c r="F304" s="359" t="s">
        <v>1159</v>
      </c>
      <c r="G304" s="362" t="s">
        <v>1160</v>
      </c>
      <c r="H304" s="362" t="s">
        <v>1161</v>
      </c>
      <c r="I304" s="285">
        <v>400000</v>
      </c>
      <c r="J304" s="285">
        <f>-K1808/0.0833333333333333</f>
        <v>0</v>
      </c>
      <c r="K304" s="285"/>
      <c r="L304" s="280">
        <v>42634</v>
      </c>
      <c r="M304" s="280">
        <v>42659</v>
      </c>
      <c r="N304" s="281">
        <v>43023</v>
      </c>
      <c r="O304" s="323">
        <f t="shared" si="16"/>
        <v>2017</v>
      </c>
      <c r="P304" s="323">
        <f t="shared" si="17"/>
        <v>10</v>
      </c>
      <c r="Q304" s="324" t="str">
        <f t="shared" si="15"/>
        <v>201710</v>
      </c>
      <c r="R304" s="354" t="s">
        <v>36</v>
      </c>
      <c r="S304" s="267">
        <v>0</v>
      </c>
      <c r="T304" s="267">
        <v>0</v>
      </c>
      <c r="U304" s="261"/>
      <c r="V304" s="343"/>
      <c r="W304" s="345"/>
      <c r="X304" s="343"/>
      <c r="Y3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4" s="421"/>
      <c r="AA304" s="349"/>
      <c r="AB304" s="349"/>
      <c r="AC304" s="349"/>
      <c r="AD304" s="349"/>
      <c r="AE304" s="349"/>
      <c r="AF304" s="349"/>
      <c r="AG304" s="349"/>
      <c r="AH304" s="349"/>
      <c r="AI304" s="349"/>
      <c r="AJ304" s="349"/>
      <c r="AK304" s="349"/>
      <c r="AL304" s="349"/>
      <c r="AM304" s="349"/>
      <c r="AN304" s="349"/>
      <c r="AO304" s="349"/>
      <c r="AP304" s="349"/>
      <c r="AQ304" s="349"/>
    </row>
    <row r="305" spans="1:100" s="241" customFormat="1" ht="43.5" customHeight="1">
      <c r="A305" s="311" t="s">
        <v>130</v>
      </c>
      <c r="B305" s="369" t="s">
        <v>966</v>
      </c>
      <c r="C305" s="398" t="s">
        <v>891</v>
      </c>
      <c r="D305" s="314" t="s">
        <v>1944</v>
      </c>
      <c r="E305" s="314" t="s">
        <v>400</v>
      </c>
      <c r="F305" s="315" t="s">
        <v>1159</v>
      </c>
      <c r="G305" s="313" t="s">
        <v>1160</v>
      </c>
      <c r="H305" s="313" t="s">
        <v>2038</v>
      </c>
      <c r="I305" s="316">
        <v>400000</v>
      </c>
      <c r="J305" s="316">
        <f>-K1829/0.0833333333333333</f>
        <v>0</v>
      </c>
      <c r="K305" s="316"/>
      <c r="L305" s="317">
        <v>42634</v>
      </c>
      <c r="M305" s="317">
        <v>42659</v>
      </c>
      <c r="N305" s="318">
        <v>43023</v>
      </c>
      <c r="O305" s="336">
        <f t="shared" si="16"/>
        <v>2017</v>
      </c>
      <c r="P305" s="336">
        <f t="shared" si="17"/>
        <v>10</v>
      </c>
      <c r="Q305" s="326" t="str">
        <f t="shared" si="15"/>
        <v>201710</v>
      </c>
      <c r="R305" s="311" t="s">
        <v>36</v>
      </c>
      <c r="S305" s="319">
        <v>0</v>
      </c>
      <c r="T305" s="319">
        <v>0</v>
      </c>
      <c r="U305" s="313"/>
      <c r="V305" s="363"/>
      <c r="W305" s="360"/>
      <c r="X305" s="363"/>
      <c r="Y30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5" s="421"/>
      <c r="AA305" s="421"/>
      <c r="AB305" s="349"/>
      <c r="AC305" s="349"/>
      <c r="AD305" s="349"/>
      <c r="AE305" s="349"/>
      <c r="AF305" s="349"/>
      <c r="AG305" s="349"/>
      <c r="AH305" s="349"/>
      <c r="AI305" s="349"/>
      <c r="AJ305" s="349"/>
      <c r="AK305" s="349"/>
      <c r="AL305" s="349"/>
      <c r="AM305" s="349"/>
      <c r="AN305" s="349"/>
      <c r="AO305" s="349"/>
      <c r="AP305" s="349"/>
      <c r="AQ305" s="349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</row>
    <row r="306" spans="1:100" s="231" customFormat="1" ht="43.5" customHeight="1">
      <c r="A306" s="311" t="s">
        <v>143</v>
      </c>
      <c r="B306" s="369" t="s">
        <v>890</v>
      </c>
      <c r="C306" s="398"/>
      <c r="D306" s="314" t="s">
        <v>1549</v>
      </c>
      <c r="E306" s="314" t="s">
        <v>378</v>
      </c>
      <c r="F306" s="315" t="s">
        <v>1550</v>
      </c>
      <c r="G306" s="313" t="s">
        <v>512</v>
      </c>
      <c r="H306" s="313" t="s">
        <v>166</v>
      </c>
      <c r="I306" s="316">
        <v>100000</v>
      </c>
      <c r="J306" s="316">
        <f>-K2435/0.0833333333333333</f>
        <v>0</v>
      </c>
      <c r="K306" s="316"/>
      <c r="L306" s="317">
        <v>42641</v>
      </c>
      <c r="M306" s="317">
        <v>42660</v>
      </c>
      <c r="N306" s="318">
        <v>43024</v>
      </c>
      <c r="O306" s="336">
        <f t="shared" si="16"/>
        <v>2017</v>
      </c>
      <c r="P306" s="336">
        <f t="shared" si="17"/>
        <v>10</v>
      </c>
      <c r="Q306" s="326" t="str">
        <f t="shared" si="15"/>
        <v>201710</v>
      </c>
      <c r="R306" s="311" t="s">
        <v>266</v>
      </c>
      <c r="S306" s="319">
        <v>0</v>
      </c>
      <c r="T306" s="319">
        <v>0</v>
      </c>
      <c r="U306" s="356"/>
      <c r="V306" s="363"/>
      <c r="W306" s="360"/>
      <c r="X306" s="363"/>
      <c r="Y3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6" s="421"/>
      <c r="AA306" s="349"/>
      <c r="AB306" s="349"/>
      <c r="AC306" s="349"/>
      <c r="AD306" s="349"/>
      <c r="AE306" s="349"/>
      <c r="AF306" s="349"/>
      <c r="AG306" s="349"/>
      <c r="AH306" s="349"/>
      <c r="AI306" s="349"/>
      <c r="AJ306" s="349"/>
      <c r="AK306" s="349"/>
      <c r="AL306" s="349"/>
      <c r="AM306" s="349"/>
      <c r="AN306" s="349"/>
      <c r="AO306" s="349"/>
      <c r="AP306" s="349"/>
      <c r="AQ306" s="349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</row>
    <row r="307" spans="1:100" s="231" customFormat="1" ht="43.5" customHeight="1">
      <c r="A307" s="311" t="s">
        <v>143</v>
      </c>
      <c r="B307" s="369" t="s">
        <v>890</v>
      </c>
      <c r="C307" s="398" t="s">
        <v>891</v>
      </c>
      <c r="D307" s="314"/>
      <c r="E307" s="314" t="s">
        <v>378</v>
      </c>
      <c r="F307" s="315" t="s">
        <v>909</v>
      </c>
      <c r="G307" s="313" t="s">
        <v>910</v>
      </c>
      <c r="H307" s="313" t="s">
        <v>539</v>
      </c>
      <c r="I307" s="316">
        <v>850000</v>
      </c>
      <c r="J307" s="316">
        <f>-K2437/0.0833333333333333</f>
        <v>0</v>
      </c>
      <c r="K307" s="316"/>
      <c r="L307" s="317">
        <v>42641</v>
      </c>
      <c r="M307" s="317">
        <v>42675</v>
      </c>
      <c r="N307" s="318">
        <v>43024</v>
      </c>
      <c r="O307" s="336">
        <f t="shared" si="16"/>
        <v>2017</v>
      </c>
      <c r="P307" s="336">
        <f t="shared" si="17"/>
        <v>10</v>
      </c>
      <c r="Q307" s="326" t="str">
        <f t="shared" si="15"/>
        <v>201710</v>
      </c>
      <c r="R307" s="354">
        <v>0</v>
      </c>
      <c r="S307" s="319">
        <v>0</v>
      </c>
      <c r="T307" s="319">
        <v>0</v>
      </c>
      <c r="U307" s="308"/>
      <c r="V307" s="363"/>
      <c r="W307" s="360"/>
      <c r="X307" s="363"/>
      <c r="Y3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7" s="421"/>
      <c r="AA307" s="421"/>
      <c r="AB307" s="349"/>
      <c r="AC307" s="349"/>
      <c r="AD307" s="349"/>
      <c r="AE307" s="349"/>
      <c r="AF307" s="349"/>
      <c r="AG307" s="349"/>
      <c r="AH307" s="349"/>
      <c r="AI307" s="349"/>
      <c r="AJ307" s="349"/>
      <c r="AK307" s="349"/>
      <c r="AL307" s="349"/>
      <c r="AM307" s="349"/>
      <c r="AN307" s="349"/>
      <c r="AO307" s="349"/>
      <c r="AP307" s="349"/>
      <c r="AQ307" s="349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</row>
    <row r="308" spans="1:100" s="231" customFormat="1" ht="43.5" customHeight="1">
      <c r="A308" s="305" t="s">
        <v>519</v>
      </c>
      <c r="B308" s="361" t="s">
        <v>966</v>
      </c>
      <c r="C308" s="398" t="s">
        <v>891</v>
      </c>
      <c r="D308" s="306" t="s">
        <v>1557</v>
      </c>
      <c r="E308" s="306" t="s">
        <v>525</v>
      </c>
      <c r="F308" s="307" t="s">
        <v>1558</v>
      </c>
      <c r="G308" s="308" t="s">
        <v>1559</v>
      </c>
      <c r="H308" s="308" t="s">
        <v>1560</v>
      </c>
      <c r="I308" s="309">
        <v>30664</v>
      </c>
      <c r="J308" s="309">
        <f>-K1940/0.0833333333333333</f>
        <v>0</v>
      </c>
      <c r="K308" s="309"/>
      <c r="L308" s="310">
        <v>42663</v>
      </c>
      <c r="M308" s="310">
        <v>42663</v>
      </c>
      <c r="N308" s="310">
        <v>43027</v>
      </c>
      <c r="O308" s="337">
        <f t="shared" si="16"/>
        <v>2017</v>
      </c>
      <c r="P308" s="336">
        <f t="shared" si="17"/>
        <v>10</v>
      </c>
      <c r="Q308" s="332" t="str">
        <f t="shared" si="15"/>
        <v>201710</v>
      </c>
      <c r="R308" s="311">
        <v>0</v>
      </c>
      <c r="S308" s="312">
        <v>0</v>
      </c>
      <c r="T308" s="312">
        <v>0</v>
      </c>
      <c r="U308" s="313"/>
      <c r="V308" s="363"/>
      <c r="W308" s="360"/>
      <c r="X308" s="385"/>
      <c r="Y308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8" s="421"/>
      <c r="AA308" s="348"/>
      <c r="AB308" s="348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</row>
    <row r="309" spans="1:100" s="231" customFormat="1" ht="43.5" customHeight="1">
      <c r="A309" s="311" t="s">
        <v>131</v>
      </c>
      <c r="B309" s="369" t="s">
        <v>884</v>
      </c>
      <c r="C309" s="398" t="s">
        <v>891</v>
      </c>
      <c r="D309" s="314" t="s">
        <v>2080</v>
      </c>
      <c r="E309" s="314" t="s">
        <v>397</v>
      </c>
      <c r="F309" s="315" t="s">
        <v>46</v>
      </c>
      <c r="G309" s="313" t="s">
        <v>2081</v>
      </c>
      <c r="H309" s="313" t="s">
        <v>2082</v>
      </c>
      <c r="I309" s="316">
        <v>53408.5</v>
      </c>
      <c r="J309" s="316">
        <f>-K1937/0.0833333333333333</f>
        <v>0</v>
      </c>
      <c r="K309" s="316"/>
      <c r="L309" s="317">
        <v>42312</v>
      </c>
      <c r="M309" s="317">
        <v>42298</v>
      </c>
      <c r="N309" s="318">
        <v>43028</v>
      </c>
      <c r="O309" s="336">
        <f t="shared" si="16"/>
        <v>2017</v>
      </c>
      <c r="P309" s="336">
        <f t="shared" si="17"/>
        <v>10</v>
      </c>
      <c r="Q309" s="326" t="str">
        <f t="shared" si="15"/>
        <v>201710</v>
      </c>
      <c r="R309" s="311" t="s">
        <v>105</v>
      </c>
      <c r="S309" s="319">
        <v>0</v>
      </c>
      <c r="T309" s="319">
        <v>0</v>
      </c>
      <c r="U309" s="313"/>
      <c r="V309" s="363"/>
      <c r="W309" s="360"/>
      <c r="X309" s="363"/>
      <c r="Y3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09" s="385"/>
      <c r="AA309" s="363"/>
      <c r="AB309" s="363"/>
      <c r="AC309" s="363"/>
      <c r="AD309" s="363"/>
      <c r="AE309" s="363"/>
      <c r="AF309" s="363"/>
      <c r="AG309" s="363"/>
      <c r="AH309" s="363"/>
      <c r="AI309" s="363"/>
      <c r="AJ309" s="363"/>
      <c r="AK309" s="363"/>
      <c r="AL309" s="363"/>
      <c r="AM309" s="363"/>
      <c r="AN309" s="363"/>
      <c r="AO309" s="363"/>
      <c r="AP309" s="363"/>
      <c r="AQ309" s="363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</row>
    <row r="310" spans="1:43" s="233" customFormat="1" ht="43.5" customHeight="1">
      <c r="A310" s="305" t="s">
        <v>3092</v>
      </c>
      <c r="B310" s="369" t="s">
        <v>889</v>
      </c>
      <c r="C310" s="398" t="s">
        <v>891</v>
      </c>
      <c r="D310" s="306" t="s">
        <v>1564</v>
      </c>
      <c r="E310" s="306" t="s">
        <v>381</v>
      </c>
      <c r="F310" s="307" t="s">
        <v>1565</v>
      </c>
      <c r="G310" s="308" t="s">
        <v>1105</v>
      </c>
      <c r="H310" s="308" t="s">
        <v>3078</v>
      </c>
      <c r="I310" s="309">
        <v>200000</v>
      </c>
      <c r="J310" s="309">
        <f>-K2547/0.0833333333333333</f>
        <v>0</v>
      </c>
      <c r="K310" s="309"/>
      <c r="L310" s="310">
        <v>42886</v>
      </c>
      <c r="M310" s="310">
        <v>42886</v>
      </c>
      <c r="N310" s="310">
        <v>43030</v>
      </c>
      <c r="O310" s="337">
        <f t="shared" si="16"/>
        <v>2017</v>
      </c>
      <c r="P310" s="336">
        <f t="shared" si="17"/>
        <v>10</v>
      </c>
      <c r="Q310" s="332" t="str">
        <f t="shared" si="15"/>
        <v>201710</v>
      </c>
      <c r="R310" s="311" t="s">
        <v>44</v>
      </c>
      <c r="S310" s="312">
        <v>0</v>
      </c>
      <c r="T310" s="312">
        <v>0</v>
      </c>
      <c r="U310" s="308"/>
      <c r="V310" s="363"/>
      <c r="W310" s="360"/>
      <c r="X310" s="363"/>
      <c r="Y31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0" s="348"/>
      <c r="AA310" s="349"/>
      <c r="AB310" s="349"/>
      <c r="AC310" s="349"/>
      <c r="AD310" s="349"/>
      <c r="AE310" s="349"/>
      <c r="AF310" s="349"/>
      <c r="AG310" s="349"/>
      <c r="AH310" s="349"/>
      <c r="AI310" s="349"/>
      <c r="AJ310" s="349"/>
      <c r="AK310" s="349"/>
      <c r="AL310" s="349"/>
      <c r="AM310" s="349"/>
      <c r="AN310" s="349"/>
      <c r="AO310" s="349"/>
      <c r="AP310" s="349"/>
      <c r="AQ310" s="349"/>
    </row>
    <row r="311" spans="1:43" s="233" customFormat="1" ht="43.5" customHeight="1">
      <c r="A311" s="311" t="s">
        <v>143</v>
      </c>
      <c r="B311" s="369" t="s">
        <v>890</v>
      </c>
      <c r="C311" s="398" t="s">
        <v>891</v>
      </c>
      <c r="D311" s="358" t="s">
        <v>2032</v>
      </c>
      <c r="E311" s="314" t="s">
        <v>378</v>
      </c>
      <c r="F311" s="315" t="s">
        <v>1568</v>
      </c>
      <c r="G311" s="313" t="s">
        <v>1569</v>
      </c>
      <c r="H311" s="313" t="s">
        <v>1570</v>
      </c>
      <c r="I311" s="316">
        <v>112719.27</v>
      </c>
      <c r="J311" s="316">
        <f>-K1912/0.0833333333333333</f>
        <v>0</v>
      </c>
      <c r="K311" s="316"/>
      <c r="L311" s="317">
        <v>41934</v>
      </c>
      <c r="M311" s="317">
        <v>41935</v>
      </c>
      <c r="N311" s="318">
        <v>43030</v>
      </c>
      <c r="O311" s="336">
        <f t="shared" si="16"/>
        <v>2017</v>
      </c>
      <c r="P311" s="336">
        <f t="shared" si="17"/>
        <v>10</v>
      </c>
      <c r="Q311" s="326" t="str">
        <f t="shared" si="15"/>
        <v>201710</v>
      </c>
      <c r="R311" s="311" t="s">
        <v>44</v>
      </c>
      <c r="S311" s="319">
        <v>0</v>
      </c>
      <c r="T311" s="319">
        <v>0</v>
      </c>
      <c r="U311" s="313"/>
      <c r="V311" s="363"/>
      <c r="W311" s="360"/>
      <c r="X311" s="363"/>
      <c r="Y3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1" s="421"/>
      <c r="AA311" s="349"/>
      <c r="AB311" s="349"/>
      <c r="AC311" s="349"/>
      <c r="AD311" s="349"/>
      <c r="AE311" s="349"/>
      <c r="AF311" s="349"/>
      <c r="AG311" s="349"/>
      <c r="AH311" s="349"/>
      <c r="AI311" s="349"/>
      <c r="AJ311" s="349"/>
      <c r="AK311" s="349"/>
      <c r="AL311" s="349"/>
      <c r="AM311" s="349"/>
      <c r="AN311" s="349"/>
      <c r="AO311" s="349"/>
      <c r="AP311" s="349"/>
      <c r="AQ311" s="349"/>
    </row>
    <row r="312" spans="1:43" s="233" customFormat="1" ht="43.5" customHeight="1">
      <c r="A312" s="311" t="s">
        <v>135</v>
      </c>
      <c r="B312" s="369" t="s">
        <v>890</v>
      </c>
      <c r="C312" s="398" t="s">
        <v>891</v>
      </c>
      <c r="D312" s="314"/>
      <c r="E312" s="314" t="s">
        <v>383</v>
      </c>
      <c r="F312" s="315" t="s">
        <v>2071</v>
      </c>
      <c r="G312" s="313" t="s">
        <v>2072</v>
      </c>
      <c r="H312" s="313" t="s">
        <v>2073</v>
      </c>
      <c r="I312" s="316">
        <v>100000</v>
      </c>
      <c r="J312" s="316">
        <f>-K1911/0.0833333333333333</f>
        <v>0</v>
      </c>
      <c r="K312" s="316"/>
      <c r="L312" s="317">
        <v>42641</v>
      </c>
      <c r="M312" s="317">
        <v>42670</v>
      </c>
      <c r="N312" s="318">
        <v>43034</v>
      </c>
      <c r="O312" s="336">
        <f t="shared" si="16"/>
        <v>2017</v>
      </c>
      <c r="P312" s="336">
        <f t="shared" si="17"/>
        <v>10</v>
      </c>
      <c r="Q312" s="326" t="str">
        <f t="shared" si="15"/>
        <v>201710</v>
      </c>
      <c r="R312" s="311" t="s">
        <v>45</v>
      </c>
      <c r="S312" s="319">
        <v>0.27</v>
      </c>
      <c r="T312" s="319">
        <v>0.1</v>
      </c>
      <c r="U312" s="308"/>
      <c r="V312" s="363"/>
      <c r="W312" s="360"/>
      <c r="X312" s="363"/>
      <c r="Y3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2" s="385"/>
      <c r="AA312" s="360"/>
      <c r="AB312" s="360"/>
      <c r="AC312" s="360"/>
      <c r="AD312" s="360"/>
      <c r="AE312" s="360"/>
      <c r="AF312" s="360"/>
      <c r="AG312" s="360"/>
      <c r="AH312" s="360"/>
      <c r="AI312" s="360"/>
      <c r="AJ312" s="360"/>
      <c r="AK312" s="360"/>
      <c r="AL312" s="360"/>
      <c r="AM312" s="360"/>
      <c r="AN312" s="360"/>
      <c r="AO312" s="360"/>
      <c r="AP312" s="360"/>
      <c r="AQ312" s="360"/>
    </row>
    <row r="313" spans="1:100" s="232" customFormat="1" ht="43.5" customHeight="1">
      <c r="A313" s="311" t="s">
        <v>135</v>
      </c>
      <c r="B313" s="369" t="s">
        <v>890</v>
      </c>
      <c r="C313" s="398" t="s">
        <v>891</v>
      </c>
      <c r="D313" s="314"/>
      <c r="E313" s="314" t="s">
        <v>383</v>
      </c>
      <c r="F313" s="315" t="s">
        <v>2071</v>
      </c>
      <c r="G313" s="313" t="s">
        <v>2072</v>
      </c>
      <c r="H313" s="313" t="s">
        <v>1838</v>
      </c>
      <c r="I313" s="316">
        <v>100000</v>
      </c>
      <c r="J313" s="316">
        <f>-K1912/0.0833333333333333</f>
        <v>0</v>
      </c>
      <c r="K313" s="316"/>
      <c r="L313" s="317">
        <v>42641</v>
      </c>
      <c r="M313" s="317">
        <v>42670</v>
      </c>
      <c r="N313" s="318">
        <v>43034</v>
      </c>
      <c r="O313" s="336">
        <f t="shared" si="16"/>
        <v>2017</v>
      </c>
      <c r="P313" s="336">
        <f t="shared" si="17"/>
        <v>10</v>
      </c>
      <c r="Q313" s="326" t="str">
        <f t="shared" si="15"/>
        <v>201710</v>
      </c>
      <c r="R313" s="311" t="s">
        <v>45</v>
      </c>
      <c r="S313" s="319">
        <v>0.27</v>
      </c>
      <c r="T313" s="319">
        <v>0.1</v>
      </c>
      <c r="U313" s="308"/>
      <c r="V313" s="363"/>
      <c r="W313" s="360"/>
      <c r="X313" s="363"/>
      <c r="Y3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3" s="385"/>
      <c r="AA313" s="360"/>
      <c r="AB313" s="360"/>
      <c r="AC313" s="360"/>
      <c r="AD313" s="360"/>
      <c r="AE313" s="360"/>
      <c r="AF313" s="360"/>
      <c r="AG313" s="360"/>
      <c r="AH313" s="360"/>
      <c r="AI313" s="360"/>
      <c r="AJ313" s="360"/>
      <c r="AK313" s="360"/>
      <c r="AL313" s="360"/>
      <c r="AM313" s="360"/>
      <c r="AN313" s="360"/>
      <c r="AO313" s="360"/>
      <c r="AP313" s="360"/>
      <c r="AQ313" s="360"/>
      <c r="AR313" s="233"/>
      <c r="AS313" s="233"/>
      <c r="AT313" s="233"/>
      <c r="AU313" s="233"/>
      <c r="AV313" s="233"/>
      <c r="AW313" s="233"/>
      <c r="AX313" s="233"/>
      <c r="AY313" s="233"/>
      <c r="AZ313" s="233"/>
      <c r="BA313" s="233"/>
      <c r="BB313" s="233"/>
      <c r="BC313" s="233"/>
      <c r="BD313" s="233"/>
      <c r="BE313" s="233"/>
      <c r="BF313" s="233"/>
      <c r="BG313" s="233"/>
      <c r="BH313" s="233"/>
      <c r="BI313" s="233"/>
      <c r="BJ313" s="233"/>
      <c r="BK313" s="233"/>
      <c r="BL313" s="233"/>
      <c r="BM313" s="233"/>
      <c r="BN313" s="233"/>
      <c r="BO313" s="233"/>
      <c r="BP313" s="233"/>
      <c r="BQ313" s="233"/>
      <c r="BR313" s="233"/>
      <c r="BS313" s="233"/>
      <c r="BT313" s="233"/>
      <c r="BU313" s="233"/>
      <c r="BV313" s="233"/>
      <c r="BW313" s="233"/>
      <c r="BX313" s="233"/>
      <c r="BY313" s="233"/>
      <c r="BZ313" s="233"/>
      <c r="CA313" s="233"/>
      <c r="CB313" s="233"/>
      <c r="CC313" s="233"/>
      <c r="CD313" s="233"/>
      <c r="CE313" s="233"/>
      <c r="CF313" s="233"/>
      <c r="CG313" s="233"/>
      <c r="CH313" s="233"/>
      <c r="CI313" s="233"/>
      <c r="CJ313" s="233"/>
      <c r="CK313" s="233"/>
      <c r="CL313" s="233"/>
      <c r="CM313" s="233"/>
      <c r="CN313" s="233"/>
      <c r="CO313" s="233"/>
      <c r="CP313" s="233"/>
      <c r="CQ313" s="233"/>
      <c r="CR313" s="233"/>
      <c r="CS313" s="233"/>
      <c r="CT313" s="233"/>
      <c r="CU313" s="233"/>
      <c r="CV313" s="233"/>
    </row>
    <row r="314" spans="1:100" s="233" customFormat="1" ht="43.5" customHeight="1">
      <c r="A314" s="311" t="s">
        <v>519</v>
      </c>
      <c r="B314" s="369" t="s">
        <v>966</v>
      </c>
      <c r="C314" s="398" t="s">
        <v>891</v>
      </c>
      <c r="D314" s="314" t="s">
        <v>1640</v>
      </c>
      <c r="E314" s="314" t="s">
        <v>971</v>
      </c>
      <c r="F314" s="315" t="s">
        <v>1639</v>
      </c>
      <c r="G314" s="313" t="s">
        <v>2736</v>
      </c>
      <c r="H314" s="313" t="s">
        <v>1638</v>
      </c>
      <c r="I314" s="316">
        <v>9500</v>
      </c>
      <c r="J314" s="316">
        <f>-K1926/0.0833333333333333</f>
        <v>0</v>
      </c>
      <c r="K314" s="316"/>
      <c r="L314" s="317" t="s">
        <v>326</v>
      </c>
      <c r="M314" s="317">
        <v>42671</v>
      </c>
      <c r="N314" s="318">
        <v>43035</v>
      </c>
      <c r="O314" s="336">
        <f t="shared" si="16"/>
        <v>2017</v>
      </c>
      <c r="P314" s="336">
        <f t="shared" si="17"/>
        <v>10</v>
      </c>
      <c r="Q314" s="326" t="str">
        <f aca="true" t="shared" si="18" ref="Q314:Q377">IF(P314&gt;9,CONCATENATE(O314,P314),CONCATENATE(O314,"0",P314))</f>
        <v>201710</v>
      </c>
      <c r="R314" s="311">
        <v>0</v>
      </c>
      <c r="S314" s="319">
        <v>0</v>
      </c>
      <c r="T314" s="319">
        <v>0</v>
      </c>
      <c r="U314" s="313"/>
      <c r="V314" s="360"/>
      <c r="W314" s="360"/>
      <c r="X314" s="360"/>
      <c r="Y3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4" s="421"/>
      <c r="AA314" s="348"/>
      <c r="AB314" s="348"/>
      <c r="AC314" s="348"/>
      <c r="AD314" s="348"/>
      <c r="AE314" s="348"/>
      <c r="AF314" s="348"/>
      <c r="AG314" s="348"/>
      <c r="AH314" s="348"/>
      <c r="AI314" s="348"/>
      <c r="AJ314" s="348"/>
      <c r="AK314" s="348"/>
      <c r="AL314" s="348"/>
      <c r="AM314" s="348"/>
      <c r="AN314" s="348"/>
      <c r="AO314" s="348"/>
      <c r="AP314" s="348"/>
      <c r="AQ314" s="348"/>
      <c r="AR314" s="232"/>
      <c r="AS314" s="232"/>
      <c r="AT314" s="232"/>
      <c r="AU314" s="232"/>
      <c r="AV314" s="232"/>
      <c r="AW314" s="232"/>
      <c r="AX314" s="232"/>
      <c r="AY314" s="232"/>
      <c r="AZ314" s="232"/>
      <c r="BA314" s="232"/>
      <c r="BB314" s="232"/>
      <c r="BC314" s="232"/>
      <c r="BD314" s="232"/>
      <c r="BE314" s="232"/>
      <c r="BF314" s="232"/>
      <c r="BG314" s="232"/>
      <c r="BH314" s="232"/>
      <c r="BI314" s="232"/>
      <c r="BJ314" s="232"/>
      <c r="BK314" s="232"/>
      <c r="BL314" s="232"/>
      <c r="BM314" s="232"/>
      <c r="BN314" s="232"/>
      <c r="BO314" s="232"/>
      <c r="BP314" s="232"/>
      <c r="BQ314" s="232"/>
      <c r="BR314" s="232"/>
      <c r="BS314" s="232"/>
      <c r="BT314" s="232"/>
      <c r="BU314" s="232"/>
      <c r="BV314" s="232"/>
      <c r="BW314" s="232"/>
      <c r="BX314" s="232"/>
      <c r="BY314" s="232"/>
      <c r="BZ314" s="232"/>
      <c r="CA314" s="232"/>
      <c r="CB314" s="232"/>
      <c r="CC314" s="232"/>
      <c r="CD314" s="232"/>
      <c r="CE314" s="232"/>
      <c r="CF314" s="232"/>
      <c r="CG314" s="232"/>
      <c r="CH314" s="232"/>
      <c r="CI314" s="232"/>
      <c r="CJ314" s="232"/>
      <c r="CK314" s="232"/>
      <c r="CL314" s="232"/>
      <c r="CM314" s="232"/>
      <c r="CN314" s="232"/>
      <c r="CO314" s="232"/>
      <c r="CP314" s="232"/>
      <c r="CQ314" s="232"/>
      <c r="CR314" s="232"/>
      <c r="CS314" s="232"/>
      <c r="CT314" s="232"/>
      <c r="CU314" s="232"/>
      <c r="CV314" s="232"/>
    </row>
    <row r="315" spans="1:100" s="233" customFormat="1" ht="43.5" customHeight="1">
      <c r="A315" s="311" t="s">
        <v>3110</v>
      </c>
      <c r="B315" s="369" t="s">
        <v>890</v>
      </c>
      <c r="C315" s="398" t="s">
        <v>891</v>
      </c>
      <c r="D315" s="314" t="s">
        <v>3192</v>
      </c>
      <c r="E315" s="306" t="s">
        <v>383</v>
      </c>
      <c r="F315" s="315" t="s">
        <v>34</v>
      </c>
      <c r="G315" s="313" t="s">
        <v>3193</v>
      </c>
      <c r="H315" s="313" t="s">
        <v>3194</v>
      </c>
      <c r="I315" s="309">
        <v>4500</v>
      </c>
      <c r="J315" s="309">
        <f>-K1955/0.0833333333333333</f>
        <v>0</v>
      </c>
      <c r="K315" s="309"/>
      <c r="L315" s="317" t="s">
        <v>326</v>
      </c>
      <c r="M315" s="317">
        <v>42250</v>
      </c>
      <c r="N315" s="318">
        <v>43036</v>
      </c>
      <c r="O315" s="336">
        <f t="shared" si="16"/>
        <v>2017</v>
      </c>
      <c r="P315" s="336">
        <f t="shared" si="17"/>
        <v>10</v>
      </c>
      <c r="Q315" s="326"/>
      <c r="R315" s="311">
        <v>0</v>
      </c>
      <c r="S315" s="312">
        <v>0</v>
      </c>
      <c r="T315" s="312">
        <v>0</v>
      </c>
      <c r="U315" s="313"/>
      <c r="V315" s="363"/>
      <c r="W315" s="360"/>
      <c r="X315" s="363"/>
      <c r="Y3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5" s="385"/>
      <c r="AA315" s="363"/>
      <c r="AB315" s="363"/>
      <c r="AC315" s="363"/>
      <c r="AD315" s="363"/>
      <c r="AE315" s="363"/>
      <c r="AF315" s="363"/>
      <c r="AG315" s="363"/>
      <c r="AH315" s="363"/>
      <c r="AI315" s="363"/>
      <c r="AJ315" s="363"/>
      <c r="AK315" s="363"/>
      <c r="AL315" s="363"/>
      <c r="AM315" s="363"/>
      <c r="AN315" s="363"/>
      <c r="AO315" s="363"/>
      <c r="AP315" s="363"/>
      <c r="AQ315" s="363"/>
      <c r="AR315" s="232"/>
      <c r="AS315" s="232"/>
      <c r="AT315" s="232"/>
      <c r="AU315" s="232"/>
      <c r="AV315" s="232"/>
      <c r="AW315" s="232"/>
      <c r="AX315" s="232"/>
      <c r="AY315" s="232"/>
      <c r="AZ315" s="232"/>
      <c r="BA315" s="232"/>
      <c r="BB315" s="232"/>
      <c r="BC315" s="232"/>
      <c r="BD315" s="232"/>
      <c r="BE315" s="232"/>
      <c r="BF315" s="232"/>
      <c r="BG315" s="232"/>
      <c r="BH315" s="232"/>
      <c r="BI315" s="232"/>
      <c r="BJ315" s="232"/>
      <c r="BK315" s="232"/>
      <c r="BL315" s="232"/>
      <c r="BM315" s="232"/>
      <c r="BN315" s="232"/>
      <c r="BO315" s="232"/>
      <c r="BP315" s="232"/>
      <c r="BQ315" s="232"/>
      <c r="BR315" s="232"/>
      <c r="BS315" s="232"/>
      <c r="BT315" s="232"/>
      <c r="BU315" s="232"/>
      <c r="BV315" s="232"/>
      <c r="BW315" s="232"/>
      <c r="BX315" s="232"/>
      <c r="BY315" s="232"/>
      <c r="BZ315" s="232"/>
      <c r="CA315" s="232"/>
      <c r="CB315" s="232"/>
      <c r="CC315" s="232"/>
      <c r="CD315" s="232"/>
      <c r="CE315" s="232"/>
      <c r="CF315" s="232"/>
      <c r="CG315" s="232"/>
      <c r="CH315" s="232"/>
      <c r="CI315" s="232"/>
      <c r="CJ315" s="232"/>
      <c r="CK315" s="232"/>
      <c r="CL315" s="232"/>
      <c r="CM315" s="232"/>
      <c r="CN315" s="232"/>
      <c r="CO315" s="232"/>
      <c r="CP315" s="232"/>
      <c r="CQ315" s="232"/>
      <c r="CR315" s="232"/>
      <c r="CS315" s="232"/>
      <c r="CT315" s="232"/>
      <c r="CU315" s="232"/>
      <c r="CV315" s="232"/>
    </row>
    <row r="316" spans="1:100" s="233" customFormat="1" ht="43.5" customHeight="1">
      <c r="A316" s="311" t="s">
        <v>135</v>
      </c>
      <c r="B316" s="369" t="s">
        <v>890</v>
      </c>
      <c r="C316" s="398" t="s">
        <v>891</v>
      </c>
      <c r="D316" s="314"/>
      <c r="E316" s="314" t="s">
        <v>390</v>
      </c>
      <c r="F316" s="315" t="s">
        <v>1632</v>
      </c>
      <c r="G316" s="313" t="s">
        <v>1633</v>
      </c>
      <c r="H316" s="313" t="s">
        <v>1634</v>
      </c>
      <c r="I316" s="316">
        <v>2524808</v>
      </c>
      <c r="J316" s="316">
        <f>-K1906/0.0833333333333333</f>
        <v>0</v>
      </c>
      <c r="K316" s="316"/>
      <c r="L316" s="317">
        <v>41983</v>
      </c>
      <c r="M316" s="317">
        <v>41941</v>
      </c>
      <c r="N316" s="318">
        <v>43036</v>
      </c>
      <c r="O316" s="336">
        <f t="shared" si="16"/>
        <v>2017</v>
      </c>
      <c r="P316" s="336">
        <f t="shared" si="17"/>
        <v>10</v>
      </c>
      <c r="Q316" s="326" t="str">
        <f aca="true" t="shared" si="19" ref="Q316:Q347">IF(P316&gt;9,CONCATENATE(O316,P316),CONCATENATE(O316,"0",P316))</f>
        <v>201710</v>
      </c>
      <c r="R316" s="311" t="s">
        <v>36</v>
      </c>
      <c r="S316" s="319">
        <v>0.1</v>
      </c>
      <c r="T316" s="319">
        <v>0.05</v>
      </c>
      <c r="U316" s="308"/>
      <c r="V316" s="363"/>
      <c r="W316" s="360"/>
      <c r="X316" s="363"/>
      <c r="Y3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6" s="421"/>
      <c r="AA316" s="348"/>
      <c r="AB316" s="348"/>
      <c r="AC316" s="348"/>
      <c r="AD316" s="348"/>
      <c r="AE316" s="348"/>
      <c r="AF316" s="348"/>
      <c r="AG316" s="348"/>
      <c r="AH316" s="348"/>
      <c r="AI316" s="348"/>
      <c r="AJ316" s="348"/>
      <c r="AK316" s="348"/>
      <c r="AL316" s="348"/>
      <c r="AM316" s="348"/>
      <c r="AN316" s="348"/>
      <c r="AO316" s="348"/>
      <c r="AP316" s="348"/>
      <c r="AQ316" s="348"/>
      <c r="AR316" s="232"/>
      <c r="AS316" s="232"/>
      <c r="AT316" s="232"/>
      <c r="AU316" s="232"/>
      <c r="AV316" s="232"/>
      <c r="AW316" s="232"/>
      <c r="AX316" s="232"/>
      <c r="AY316" s="232"/>
      <c r="AZ316" s="232"/>
      <c r="BA316" s="232"/>
      <c r="BB316" s="232"/>
      <c r="BC316" s="232"/>
      <c r="BD316" s="232"/>
      <c r="BE316" s="232"/>
      <c r="BF316" s="232"/>
      <c r="BG316" s="232"/>
      <c r="BH316" s="232"/>
      <c r="BI316" s="232"/>
      <c r="BJ316" s="232"/>
      <c r="BK316" s="232"/>
      <c r="BL316" s="232"/>
      <c r="BM316" s="232"/>
      <c r="BN316" s="232"/>
      <c r="BO316" s="232"/>
      <c r="BP316" s="232"/>
      <c r="BQ316" s="232"/>
      <c r="BR316" s="232"/>
      <c r="BS316" s="232"/>
      <c r="BT316" s="232"/>
      <c r="BU316" s="232"/>
      <c r="BV316" s="232"/>
      <c r="BW316" s="232"/>
      <c r="BX316" s="232"/>
      <c r="BY316" s="232"/>
      <c r="BZ316" s="232"/>
      <c r="CA316" s="232"/>
      <c r="CB316" s="232"/>
      <c r="CC316" s="232"/>
      <c r="CD316" s="232"/>
      <c r="CE316" s="232"/>
      <c r="CF316" s="232"/>
      <c r="CG316" s="232"/>
      <c r="CH316" s="232"/>
      <c r="CI316" s="232"/>
      <c r="CJ316" s="232"/>
      <c r="CK316" s="232"/>
      <c r="CL316" s="232"/>
      <c r="CM316" s="232"/>
      <c r="CN316" s="232"/>
      <c r="CO316" s="232"/>
      <c r="CP316" s="232"/>
      <c r="CQ316" s="232"/>
      <c r="CR316" s="232"/>
      <c r="CS316" s="232"/>
      <c r="CT316" s="232"/>
      <c r="CU316" s="232"/>
      <c r="CV316" s="232"/>
    </row>
    <row r="317" spans="1:100" s="233" customFormat="1" ht="43.5" customHeight="1">
      <c r="A317" s="354" t="s">
        <v>203</v>
      </c>
      <c r="B317" s="378" t="s">
        <v>884</v>
      </c>
      <c r="C317" s="370" t="s">
        <v>891</v>
      </c>
      <c r="D317" s="358" t="s">
        <v>2843</v>
      </c>
      <c r="E317" s="365" t="s">
        <v>389</v>
      </c>
      <c r="F317" s="366" t="s">
        <v>34</v>
      </c>
      <c r="G317" s="356" t="s">
        <v>1168</v>
      </c>
      <c r="H317" s="356" t="s">
        <v>1169</v>
      </c>
      <c r="I317" s="388">
        <v>338000</v>
      </c>
      <c r="J317" s="388">
        <f>-K1838/0.0833333333333333</f>
        <v>0</v>
      </c>
      <c r="K317" s="388"/>
      <c r="L317" s="372">
        <v>42676</v>
      </c>
      <c r="M317" s="372">
        <v>42672</v>
      </c>
      <c r="N317" s="367">
        <v>43036</v>
      </c>
      <c r="O317" s="389">
        <f t="shared" si="16"/>
        <v>2017</v>
      </c>
      <c r="P317" s="374">
        <f t="shared" si="17"/>
        <v>10</v>
      </c>
      <c r="Q317" s="390" t="str">
        <f t="shared" si="19"/>
        <v>201710</v>
      </c>
      <c r="R317" s="354">
        <v>0</v>
      </c>
      <c r="S317" s="391">
        <v>0</v>
      </c>
      <c r="T317" s="391">
        <v>0</v>
      </c>
      <c r="U317" s="356"/>
      <c r="V317" s="348"/>
      <c r="W317" s="348"/>
      <c r="X317" s="348"/>
      <c r="Y31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7" s="348"/>
      <c r="AA317" s="349"/>
      <c r="AB317" s="349"/>
      <c r="AC317" s="349"/>
      <c r="AD317" s="349"/>
      <c r="AE317" s="349"/>
      <c r="AF317" s="349"/>
      <c r="AG317" s="349"/>
      <c r="AH317" s="349"/>
      <c r="AI317" s="349"/>
      <c r="AJ317" s="349"/>
      <c r="AK317" s="349"/>
      <c r="AL317" s="349"/>
      <c r="AM317" s="349"/>
      <c r="AN317" s="349"/>
      <c r="AO317" s="349"/>
      <c r="AP317" s="349"/>
      <c r="AQ317" s="349"/>
      <c r="AR317" s="232"/>
      <c r="AS317" s="232"/>
      <c r="AT317" s="232"/>
      <c r="AU317" s="232"/>
      <c r="AV317" s="232"/>
      <c r="AW317" s="232"/>
      <c r="AX317" s="232"/>
      <c r="AY317" s="232"/>
      <c r="AZ317" s="232"/>
      <c r="BA317" s="232"/>
      <c r="BB317" s="232"/>
      <c r="BC317" s="232"/>
      <c r="BD317" s="232"/>
      <c r="BE317" s="232"/>
      <c r="BF317" s="232"/>
      <c r="BG317" s="232"/>
      <c r="BH317" s="232"/>
      <c r="BI317" s="232"/>
      <c r="BJ317" s="232"/>
      <c r="BK317" s="232"/>
      <c r="BL317" s="232"/>
      <c r="BM317" s="232"/>
      <c r="BN317" s="232"/>
      <c r="BO317" s="232"/>
      <c r="BP317" s="232"/>
      <c r="BQ317" s="232"/>
      <c r="BR317" s="232"/>
      <c r="BS317" s="232"/>
      <c r="BT317" s="232"/>
      <c r="BU317" s="232"/>
      <c r="BV317" s="232"/>
      <c r="BW317" s="232"/>
      <c r="BX317" s="232"/>
      <c r="BY317" s="232"/>
      <c r="BZ317" s="232"/>
      <c r="CA317" s="232"/>
      <c r="CB317" s="232"/>
      <c r="CC317" s="232"/>
      <c r="CD317" s="232"/>
      <c r="CE317" s="232"/>
      <c r="CF317" s="232"/>
      <c r="CG317" s="232"/>
      <c r="CH317" s="232"/>
      <c r="CI317" s="232"/>
      <c r="CJ317" s="232"/>
      <c r="CK317" s="232"/>
      <c r="CL317" s="232"/>
      <c r="CM317" s="232"/>
      <c r="CN317" s="232"/>
      <c r="CO317" s="232"/>
      <c r="CP317" s="232"/>
      <c r="CQ317" s="232"/>
      <c r="CR317" s="232"/>
      <c r="CS317" s="232"/>
      <c r="CT317" s="232"/>
      <c r="CU317" s="232"/>
      <c r="CV317" s="232"/>
    </row>
    <row r="318" spans="1:100" s="231" customFormat="1" ht="43.5" customHeight="1">
      <c r="A318" s="311" t="s">
        <v>476</v>
      </c>
      <c r="B318" s="369" t="s">
        <v>966</v>
      </c>
      <c r="C318" s="398" t="s">
        <v>891</v>
      </c>
      <c r="D318" s="314" t="s">
        <v>1176</v>
      </c>
      <c r="E318" s="314" t="s">
        <v>379</v>
      </c>
      <c r="F318" s="315" t="s">
        <v>1177</v>
      </c>
      <c r="G318" s="313" t="s">
        <v>1178</v>
      </c>
      <c r="H318" s="313" t="s">
        <v>1179</v>
      </c>
      <c r="I318" s="316">
        <v>45527.75</v>
      </c>
      <c r="J318" s="316">
        <f>-K1836/0.0833333333333333</f>
        <v>0</v>
      </c>
      <c r="K318" s="316"/>
      <c r="L318" s="317">
        <v>42606</v>
      </c>
      <c r="M318" s="317">
        <v>42673</v>
      </c>
      <c r="N318" s="317">
        <v>43037</v>
      </c>
      <c r="O318" s="338">
        <f t="shared" si="16"/>
        <v>2017</v>
      </c>
      <c r="P318" s="336">
        <f t="shared" si="17"/>
        <v>10</v>
      </c>
      <c r="Q318" s="333" t="str">
        <f t="shared" si="19"/>
        <v>201710</v>
      </c>
      <c r="R318" s="311">
        <v>0</v>
      </c>
      <c r="S318" s="319">
        <v>0</v>
      </c>
      <c r="T318" s="319">
        <v>0</v>
      </c>
      <c r="U318" s="308"/>
      <c r="V318" s="363"/>
      <c r="W318" s="360"/>
      <c r="X318" s="363"/>
      <c r="Y3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8" s="421"/>
      <c r="AA318" s="348"/>
      <c r="AB318" s="348"/>
      <c r="AC318" s="348"/>
      <c r="AD318" s="348"/>
      <c r="AE318" s="348"/>
      <c r="AF318" s="348"/>
      <c r="AG318" s="348"/>
      <c r="AH318" s="348"/>
      <c r="AI318" s="348"/>
      <c r="AJ318" s="348"/>
      <c r="AK318" s="348"/>
      <c r="AL318" s="348"/>
      <c r="AM318" s="348"/>
      <c r="AN318" s="348"/>
      <c r="AO318" s="348"/>
      <c r="AP318" s="348"/>
      <c r="AQ318" s="348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</row>
    <row r="319" spans="1:100" s="231" customFormat="1" ht="43.5" customHeight="1">
      <c r="A319" s="311" t="s">
        <v>203</v>
      </c>
      <c r="B319" s="369" t="s">
        <v>884</v>
      </c>
      <c r="C319" s="370" t="s">
        <v>891</v>
      </c>
      <c r="D319" s="358" t="s">
        <v>2670</v>
      </c>
      <c r="E319" s="314" t="s">
        <v>378</v>
      </c>
      <c r="F319" s="315" t="s">
        <v>46</v>
      </c>
      <c r="G319" s="313" t="s">
        <v>350</v>
      </c>
      <c r="H319" s="355" t="s">
        <v>2755</v>
      </c>
      <c r="I319" s="316">
        <v>198550</v>
      </c>
      <c r="J319" s="316">
        <f>-K2433/0.0833333333333333</f>
        <v>0</v>
      </c>
      <c r="K319" s="316"/>
      <c r="L319" s="317">
        <v>42634</v>
      </c>
      <c r="M319" s="317">
        <v>42673</v>
      </c>
      <c r="N319" s="318">
        <v>43037</v>
      </c>
      <c r="O319" s="336">
        <f t="shared" si="16"/>
        <v>2017</v>
      </c>
      <c r="P319" s="336">
        <f t="shared" si="17"/>
        <v>10</v>
      </c>
      <c r="Q319" s="326" t="str">
        <f t="shared" si="19"/>
        <v>201710</v>
      </c>
      <c r="R319" s="311">
        <v>0</v>
      </c>
      <c r="S319" s="319">
        <v>0</v>
      </c>
      <c r="T319" s="319">
        <v>0</v>
      </c>
      <c r="U319" s="313"/>
      <c r="V319" s="360"/>
      <c r="W319" s="360"/>
      <c r="X319" s="360"/>
      <c r="Y3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19" s="348"/>
      <c r="AA319" s="349"/>
      <c r="AB319" s="349"/>
      <c r="AC319" s="349"/>
      <c r="AD319" s="349"/>
      <c r="AE319" s="349"/>
      <c r="AF319" s="349"/>
      <c r="AG319" s="349"/>
      <c r="AH319" s="349"/>
      <c r="AI319" s="349"/>
      <c r="AJ319" s="349"/>
      <c r="AK319" s="349"/>
      <c r="AL319" s="349"/>
      <c r="AM319" s="349"/>
      <c r="AN319" s="349"/>
      <c r="AO319" s="349"/>
      <c r="AP319" s="349"/>
      <c r="AQ319" s="349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</row>
    <row r="320" spans="1:43" s="231" customFormat="1" ht="43.5" customHeight="1">
      <c r="A320" s="305" t="s">
        <v>120</v>
      </c>
      <c r="B320" s="354" t="s">
        <v>889</v>
      </c>
      <c r="C320" s="398" t="s">
        <v>891</v>
      </c>
      <c r="D320" s="306" t="s">
        <v>3032</v>
      </c>
      <c r="E320" s="306" t="s">
        <v>397</v>
      </c>
      <c r="F320" s="307" t="s">
        <v>46</v>
      </c>
      <c r="G320" s="308" t="s">
        <v>1106</v>
      </c>
      <c r="H320" s="308" t="s">
        <v>557</v>
      </c>
      <c r="I320" s="309">
        <v>6976.14</v>
      </c>
      <c r="J320" s="309">
        <f>-K1899/0.0833333333333333</f>
        <v>0</v>
      </c>
      <c r="K320" s="309"/>
      <c r="L320" s="310" t="s">
        <v>326</v>
      </c>
      <c r="M320" s="310">
        <v>42674</v>
      </c>
      <c r="N320" s="310">
        <v>43038</v>
      </c>
      <c r="O320" s="337">
        <f t="shared" si="16"/>
        <v>2017</v>
      </c>
      <c r="P320" s="336">
        <f t="shared" si="17"/>
        <v>10</v>
      </c>
      <c r="Q320" s="332" t="str">
        <f t="shared" si="19"/>
        <v>201710</v>
      </c>
      <c r="R320" s="311">
        <v>0</v>
      </c>
      <c r="S320" s="312">
        <v>0</v>
      </c>
      <c r="T320" s="312">
        <v>0</v>
      </c>
      <c r="U320" s="308"/>
      <c r="V320" s="360"/>
      <c r="W320" s="360"/>
      <c r="X320" s="360"/>
      <c r="Y320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0" s="348"/>
      <c r="AA320" s="348"/>
      <c r="AB320" s="348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</row>
    <row r="321" spans="1:100" s="47" customFormat="1" ht="43.5" customHeight="1">
      <c r="A321" s="354" t="s">
        <v>3092</v>
      </c>
      <c r="B321" s="369" t="s">
        <v>889</v>
      </c>
      <c r="C321" s="398" t="s">
        <v>891</v>
      </c>
      <c r="D321" s="358" t="s">
        <v>2966</v>
      </c>
      <c r="E321" s="306" t="s">
        <v>381</v>
      </c>
      <c r="F321" s="315" t="s">
        <v>1533</v>
      </c>
      <c r="G321" s="313" t="s">
        <v>1534</v>
      </c>
      <c r="H321" s="313" t="s">
        <v>219</v>
      </c>
      <c r="I321" s="309">
        <v>75000</v>
      </c>
      <c r="J321" s="309">
        <f>-K1950/0.0833333333333333</f>
        <v>0</v>
      </c>
      <c r="K321" s="309"/>
      <c r="L321" s="317">
        <v>41927</v>
      </c>
      <c r="M321" s="317">
        <v>41944</v>
      </c>
      <c r="N321" s="318">
        <v>43039</v>
      </c>
      <c r="O321" s="336">
        <f t="shared" si="16"/>
        <v>2017</v>
      </c>
      <c r="P321" s="336">
        <f t="shared" si="17"/>
        <v>10</v>
      </c>
      <c r="Q321" s="326" t="str">
        <f t="shared" si="19"/>
        <v>201710</v>
      </c>
      <c r="R321" s="311" t="s">
        <v>44</v>
      </c>
      <c r="S321" s="312">
        <v>0</v>
      </c>
      <c r="T321" s="312">
        <v>0</v>
      </c>
      <c r="U321" s="313"/>
      <c r="V321" s="363"/>
      <c r="W321" s="360"/>
      <c r="X321" s="363"/>
      <c r="Y3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1" s="348"/>
      <c r="AA321" s="349"/>
      <c r="AB321" s="349"/>
      <c r="AC321" s="349"/>
      <c r="AD321" s="349"/>
      <c r="AE321" s="349"/>
      <c r="AF321" s="349"/>
      <c r="AG321" s="349"/>
      <c r="AH321" s="349"/>
      <c r="AI321" s="349"/>
      <c r="AJ321" s="349"/>
      <c r="AK321" s="349"/>
      <c r="AL321" s="349"/>
      <c r="AM321" s="349"/>
      <c r="AN321" s="349"/>
      <c r="AO321" s="349"/>
      <c r="AP321" s="349"/>
      <c r="AQ321" s="349"/>
      <c r="AR321" s="231"/>
      <c r="AS321" s="231"/>
      <c r="AT321" s="231"/>
      <c r="AU321" s="231"/>
      <c r="AV321" s="231"/>
      <c r="AW321" s="231"/>
      <c r="AX321" s="231"/>
      <c r="AY321" s="231"/>
      <c r="AZ321" s="231"/>
      <c r="BA321" s="231"/>
      <c r="BB321" s="231"/>
      <c r="BC321" s="231"/>
      <c r="BD321" s="231"/>
      <c r="BE321" s="231"/>
      <c r="BF321" s="231"/>
      <c r="BG321" s="231"/>
      <c r="BH321" s="231"/>
      <c r="BI321" s="231"/>
      <c r="BJ321" s="231"/>
      <c r="BK321" s="231"/>
      <c r="BL321" s="231"/>
      <c r="BM321" s="231"/>
      <c r="BN321" s="231"/>
      <c r="BO321" s="231"/>
      <c r="BP321" s="231"/>
      <c r="BQ321" s="231"/>
      <c r="BR321" s="231"/>
      <c r="BS321" s="231"/>
      <c r="BT321" s="231"/>
      <c r="BU321" s="231"/>
      <c r="BV321" s="231"/>
      <c r="BW321" s="231"/>
      <c r="BX321" s="231"/>
      <c r="BY321" s="231"/>
      <c r="BZ321" s="231"/>
      <c r="CA321" s="231"/>
      <c r="CB321" s="231"/>
      <c r="CC321" s="231"/>
      <c r="CD321" s="231"/>
      <c r="CE321" s="231"/>
      <c r="CF321" s="231"/>
      <c r="CG321" s="231"/>
      <c r="CH321" s="231"/>
      <c r="CI321" s="231"/>
      <c r="CJ321" s="231"/>
      <c r="CK321" s="231"/>
      <c r="CL321" s="231"/>
      <c r="CM321" s="231"/>
      <c r="CN321" s="231"/>
      <c r="CO321" s="231"/>
      <c r="CP321" s="231"/>
      <c r="CQ321" s="231"/>
      <c r="CR321" s="231"/>
      <c r="CS321" s="231"/>
      <c r="CT321" s="231"/>
      <c r="CU321" s="231"/>
      <c r="CV321" s="231"/>
    </row>
    <row r="322" spans="1:100" s="47" customFormat="1" ht="43.5" customHeight="1">
      <c r="A322" s="354" t="s">
        <v>3092</v>
      </c>
      <c r="B322" s="369" t="s">
        <v>889</v>
      </c>
      <c r="C322" s="398" t="s">
        <v>891</v>
      </c>
      <c r="D322" s="358" t="s">
        <v>2967</v>
      </c>
      <c r="E322" s="306" t="s">
        <v>381</v>
      </c>
      <c r="F322" s="315" t="s">
        <v>1533</v>
      </c>
      <c r="G322" s="313" t="s">
        <v>1534</v>
      </c>
      <c r="H322" s="313" t="s">
        <v>1525</v>
      </c>
      <c r="I322" s="309">
        <v>75000</v>
      </c>
      <c r="J322" s="309">
        <f>-K1951/0.0833333333333333</f>
        <v>0</v>
      </c>
      <c r="K322" s="309"/>
      <c r="L322" s="317">
        <v>41927</v>
      </c>
      <c r="M322" s="317">
        <v>41944</v>
      </c>
      <c r="N322" s="318">
        <v>43039</v>
      </c>
      <c r="O322" s="336">
        <f t="shared" si="16"/>
        <v>2017</v>
      </c>
      <c r="P322" s="336">
        <f t="shared" si="17"/>
        <v>10</v>
      </c>
      <c r="Q322" s="326" t="str">
        <f t="shared" si="19"/>
        <v>201710</v>
      </c>
      <c r="R322" s="311" t="s">
        <v>44</v>
      </c>
      <c r="S322" s="312">
        <v>0</v>
      </c>
      <c r="T322" s="312">
        <v>0</v>
      </c>
      <c r="U322" s="313"/>
      <c r="V322" s="363"/>
      <c r="W322" s="360"/>
      <c r="X322" s="363"/>
      <c r="Y3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2" s="348"/>
      <c r="AA322" s="349"/>
      <c r="AB322" s="349"/>
      <c r="AC322" s="349"/>
      <c r="AD322" s="349"/>
      <c r="AE322" s="349"/>
      <c r="AF322" s="349"/>
      <c r="AG322" s="349"/>
      <c r="AH322" s="349"/>
      <c r="AI322" s="349"/>
      <c r="AJ322" s="349"/>
      <c r="AK322" s="349"/>
      <c r="AL322" s="349"/>
      <c r="AM322" s="349"/>
      <c r="AN322" s="349"/>
      <c r="AO322" s="349"/>
      <c r="AP322" s="349"/>
      <c r="AQ322" s="349"/>
      <c r="AR322" s="231"/>
      <c r="AS322" s="231"/>
      <c r="AT322" s="231"/>
      <c r="AU322" s="231"/>
      <c r="AV322" s="231"/>
      <c r="AW322" s="231"/>
      <c r="AX322" s="231"/>
      <c r="AY322" s="231"/>
      <c r="AZ322" s="231"/>
      <c r="BA322" s="231"/>
      <c r="BB322" s="231"/>
      <c r="BC322" s="231"/>
      <c r="BD322" s="231"/>
      <c r="BE322" s="231"/>
      <c r="BF322" s="231"/>
      <c r="BG322" s="231"/>
      <c r="BH322" s="231"/>
      <c r="BI322" s="231"/>
      <c r="BJ322" s="231"/>
      <c r="BK322" s="231"/>
      <c r="BL322" s="231"/>
      <c r="BM322" s="231"/>
      <c r="BN322" s="231"/>
      <c r="BO322" s="231"/>
      <c r="BP322" s="231"/>
      <c r="BQ322" s="231"/>
      <c r="BR322" s="231"/>
      <c r="BS322" s="231"/>
      <c r="BT322" s="231"/>
      <c r="BU322" s="231"/>
      <c r="BV322" s="231"/>
      <c r="BW322" s="231"/>
      <c r="BX322" s="231"/>
      <c r="BY322" s="231"/>
      <c r="BZ322" s="231"/>
      <c r="CA322" s="231"/>
      <c r="CB322" s="231"/>
      <c r="CC322" s="231"/>
      <c r="CD322" s="231"/>
      <c r="CE322" s="231"/>
      <c r="CF322" s="231"/>
      <c r="CG322" s="231"/>
      <c r="CH322" s="231"/>
      <c r="CI322" s="231"/>
      <c r="CJ322" s="231"/>
      <c r="CK322" s="231"/>
      <c r="CL322" s="231"/>
      <c r="CM322" s="231"/>
      <c r="CN322" s="231"/>
      <c r="CO322" s="231"/>
      <c r="CP322" s="231"/>
      <c r="CQ322" s="231"/>
      <c r="CR322" s="231"/>
      <c r="CS322" s="231"/>
      <c r="CT322" s="231"/>
      <c r="CU322" s="231"/>
      <c r="CV322" s="231"/>
    </row>
    <row r="323" spans="1:43" s="231" customFormat="1" ht="43.5" customHeight="1">
      <c r="A323" s="311" t="s">
        <v>131</v>
      </c>
      <c r="B323" s="369" t="s">
        <v>884</v>
      </c>
      <c r="C323" s="398" t="s">
        <v>891</v>
      </c>
      <c r="D323" s="314" t="s">
        <v>2085</v>
      </c>
      <c r="E323" s="314" t="s">
        <v>375</v>
      </c>
      <c r="F323" s="315" t="s">
        <v>34</v>
      </c>
      <c r="G323" s="313" t="s">
        <v>2086</v>
      </c>
      <c r="H323" s="313" t="s">
        <v>2087</v>
      </c>
      <c r="I323" s="316">
        <v>37747.32</v>
      </c>
      <c r="J323" s="316">
        <f>-K1973/0.0833333333333333</f>
        <v>0</v>
      </c>
      <c r="K323" s="316"/>
      <c r="L323" s="317">
        <v>42648</v>
      </c>
      <c r="M323" s="317">
        <v>42675</v>
      </c>
      <c r="N323" s="318">
        <v>43039</v>
      </c>
      <c r="O323" s="336">
        <f t="shared" si="16"/>
        <v>2017</v>
      </c>
      <c r="P323" s="336">
        <f t="shared" si="17"/>
        <v>10</v>
      </c>
      <c r="Q323" s="326" t="str">
        <f t="shared" si="19"/>
        <v>201710</v>
      </c>
      <c r="R323" s="311">
        <v>0</v>
      </c>
      <c r="S323" s="319">
        <v>0</v>
      </c>
      <c r="T323" s="319">
        <v>0</v>
      </c>
      <c r="U323" s="308" t="s">
        <v>1829</v>
      </c>
      <c r="V323" s="360"/>
      <c r="W323" s="360"/>
      <c r="X323" s="360"/>
      <c r="Y3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3" s="360"/>
      <c r="AA323" s="360"/>
      <c r="AB323" s="360"/>
      <c r="AC323" s="360"/>
      <c r="AD323" s="360"/>
      <c r="AE323" s="360"/>
      <c r="AF323" s="360"/>
      <c r="AG323" s="360"/>
      <c r="AH323" s="360"/>
      <c r="AI323" s="360"/>
      <c r="AJ323" s="360"/>
      <c r="AK323" s="360"/>
      <c r="AL323" s="360"/>
      <c r="AM323" s="360"/>
      <c r="AN323" s="360"/>
      <c r="AO323" s="360"/>
      <c r="AP323" s="360"/>
      <c r="AQ323" s="360"/>
    </row>
    <row r="324" spans="1:100" s="233" customFormat="1" ht="43.5" customHeight="1">
      <c r="A324" s="305" t="s">
        <v>131</v>
      </c>
      <c r="B324" s="369" t="s">
        <v>884</v>
      </c>
      <c r="C324" s="398" t="s">
        <v>891</v>
      </c>
      <c r="D324" s="306" t="s">
        <v>2791</v>
      </c>
      <c r="E324" s="306" t="s">
        <v>380</v>
      </c>
      <c r="F324" s="366" t="s">
        <v>46</v>
      </c>
      <c r="G324" s="356" t="s">
        <v>1830</v>
      </c>
      <c r="H324" s="356" t="s">
        <v>1831</v>
      </c>
      <c r="I324" s="309">
        <v>188816</v>
      </c>
      <c r="J324" s="309">
        <f>-K1999/0.0833333333333333</f>
        <v>0</v>
      </c>
      <c r="K324" s="309"/>
      <c r="L324" s="310">
        <v>42662</v>
      </c>
      <c r="M324" s="310">
        <v>42675</v>
      </c>
      <c r="N324" s="310">
        <v>43039</v>
      </c>
      <c r="O324" s="337">
        <f aca="true" t="shared" si="20" ref="O324:O387">YEAR(N324)</f>
        <v>2017</v>
      </c>
      <c r="P324" s="336">
        <f aca="true" t="shared" si="21" ref="P324:P387">MONTH(N324)</f>
        <v>10</v>
      </c>
      <c r="Q324" s="332" t="str">
        <f t="shared" si="19"/>
        <v>201710</v>
      </c>
      <c r="R324" s="354" t="s">
        <v>36</v>
      </c>
      <c r="S324" s="312">
        <v>0</v>
      </c>
      <c r="T324" s="312">
        <v>0</v>
      </c>
      <c r="U324" s="262"/>
      <c r="V324" s="363"/>
      <c r="W324" s="360"/>
      <c r="X324" s="363"/>
      <c r="Y3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4" s="421"/>
      <c r="AA324" s="349"/>
      <c r="AB324" s="349"/>
      <c r="AC324" s="349"/>
      <c r="AD324" s="349"/>
      <c r="AE324" s="349"/>
      <c r="AF324" s="349"/>
      <c r="AG324" s="349"/>
      <c r="AH324" s="349"/>
      <c r="AI324" s="349"/>
      <c r="AJ324" s="349"/>
      <c r="AK324" s="349"/>
      <c r="AL324" s="349"/>
      <c r="AM324" s="349"/>
      <c r="AN324" s="349"/>
      <c r="AO324" s="349"/>
      <c r="AP324" s="349"/>
      <c r="AQ324" s="349"/>
      <c r="AR324" s="232"/>
      <c r="AS324" s="232"/>
      <c r="AT324" s="232"/>
      <c r="AU324" s="232"/>
      <c r="AV324" s="232"/>
      <c r="AW324" s="232"/>
      <c r="AX324" s="232"/>
      <c r="AY324" s="232"/>
      <c r="AZ324" s="232"/>
      <c r="BA324" s="232"/>
      <c r="BB324" s="232"/>
      <c r="BC324" s="232"/>
      <c r="BD324" s="232"/>
      <c r="BE324" s="232"/>
      <c r="BF324" s="232"/>
      <c r="BG324" s="232"/>
      <c r="BH324" s="232"/>
      <c r="BI324" s="232"/>
      <c r="BJ324" s="232"/>
      <c r="BK324" s="232"/>
      <c r="BL324" s="232"/>
      <c r="BM324" s="232"/>
      <c r="BN324" s="232"/>
      <c r="BO324" s="232"/>
      <c r="BP324" s="232"/>
      <c r="BQ324" s="232"/>
      <c r="BR324" s="232"/>
      <c r="BS324" s="232"/>
      <c r="BT324" s="232"/>
      <c r="BU324" s="232"/>
      <c r="BV324" s="232"/>
      <c r="BW324" s="232"/>
      <c r="BX324" s="232"/>
      <c r="BY324" s="232"/>
      <c r="BZ324" s="232"/>
      <c r="CA324" s="232"/>
      <c r="CB324" s="232"/>
      <c r="CC324" s="232"/>
      <c r="CD324" s="232"/>
      <c r="CE324" s="232"/>
      <c r="CF324" s="232"/>
      <c r="CG324" s="232"/>
      <c r="CH324" s="232"/>
      <c r="CI324" s="232"/>
      <c r="CJ324" s="232"/>
      <c r="CK324" s="232"/>
      <c r="CL324" s="232"/>
      <c r="CM324" s="232"/>
      <c r="CN324" s="232"/>
      <c r="CO324" s="232"/>
      <c r="CP324" s="232"/>
      <c r="CQ324" s="232"/>
      <c r="CR324" s="232"/>
      <c r="CS324" s="232"/>
      <c r="CT324" s="232"/>
      <c r="CU324" s="232"/>
      <c r="CV324" s="232"/>
    </row>
    <row r="325" spans="1:43" s="232" customFormat="1" ht="43.5" customHeight="1">
      <c r="A325" s="311" t="s">
        <v>33</v>
      </c>
      <c r="B325" s="369" t="s">
        <v>889</v>
      </c>
      <c r="C325" s="398" t="s">
        <v>891</v>
      </c>
      <c r="D325" s="314" t="s">
        <v>695</v>
      </c>
      <c r="E325" s="314" t="s">
        <v>381</v>
      </c>
      <c r="F325" s="315" t="s">
        <v>238</v>
      </c>
      <c r="G325" s="313" t="s">
        <v>239</v>
      </c>
      <c r="H325" s="313" t="s">
        <v>241</v>
      </c>
      <c r="I325" s="316">
        <v>875000</v>
      </c>
      <c r="J325" s="316">
        <f aca="true" t="shared" si="22" ref="J325:J335">-K2541/0.0833333333333333</f>
        <v>0</v>
      </c>
      <c r="K325" s="316"/>
      <c r="L325" s="317">
        <v>42305</v>
      </c>
      <c r="M325" s="317">
        <v>42309</v>
      </c>
      <c r="N325" s="318">
        <v>43039</v>
      </c>
      <c r="O325" s="336">
        <f t="shared" si="20"/>
        <v>2017</v>
      </c>
      <c r="P325" s="336">
        <f t="shared" si="21"/>
        <v>10</v>
      </c>
      <c r="Q325" s="326" t="str">
        <f t="shared" si="19"/>
        <v>201710</v>
      </c>
      <c r="R325" s="311">
        <v>0</v>
      </c>
      <c r="S325" s="319">
        <v>0.06</v>
      </c>
      <c r="T325" s="319">
        <v>0.03</v>
      </c>
      <c r="U325" s="355"/>
      <c r="V325" s="363"/>
      <c r="W325" s="360"/>
      <c r="X325" s="363"/>
      <c r="Y3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5" s="421"/>
      <c r="AA325" s="421"/>
      <c r="AB325" s="349"/>
      <c r="AC325" s="349"/>
      <c r="AD325" s="349"/>
      <c r="AE325" s="349"/>
      <c r="AF325" s="349"/>
      <c r="AG325" s="349"/>
      <c r="AH325" s="349"/>
      <c r="AI325" s="349"/>
      <c r="AJ325" s="349"/>
      <c r="AK325" s="349"/>
      <c r="AL325" s="349"/>
      <c r="AM325" s="349"/>
      <c r="AN325" s="349"/>
      <c r="AO325" s="349"/>
      <c r="AP325" s="349"/>
      <c r="AQ325" s="349"/>
    </row>
    <row r="326" spans="1:43" s="232" customFormat="1" ht="43.5" customHeight="1">
      <c r="A326" s="311" t="s">
        <v>33</v>
      </c>
      <c r="B326" s="369" t="s">
        <v>889</v>
      </c>
      <c r="C326" s="398" t="s">
        <v>891</v>
      </c>
      <c r="D326" s="314" t="s">
        <v>690</v>
      </c>
      <c r="E326" s="314" t="s">
        <v>381</v>
      </c>
      <c r="F326" s="315" t="s">
        <v>238</v>
      </c>
      <c r="G326" s="313" t="s">
        <v>239</v>
      </c>
      <c r="H326" s="313" t="s">
        <v>59</v>
      </c>
      <c r="I326" s="316">
        <v>950000</v>
      </c>
      <c r="J326" s="316">
        <f t="shared" si="22"/>
        <v>0</v>
      </c>
      <c r="K326" s="316"/>
      <c r="L326" s="317">
        <v>42305</v>
      </c>
      <c r="M326" s="317">
        <v>42309</v>
      </c>
      <c r="N326" s="318">
        <v>43039</v>
      </c>
      <c r="O326" s="336">
        <f t="shared" si="20"/>
        <v>2017</v>
      </c>
      <c r="P326" s="336">
        <f t="shared" si="21"/>
        <v>10</v>
      </c>
      <c r="Q326" s="326" t="str">
        <f t="shared" si="19"/>
        <v>201710</v>
      </c>
      <c r="R326" s="311">
        <v>0</v>
      </c>
      <c r="S326" s="319">
        <v>0.06</v>
      </c>
      <c r="T326" s="319">
        <v>0.03</v>
      </c>
      <c r="U326" s="355"/>
      <c r="V326" s="363"/>
      <c r="W326" s="360"/>
      <c r="X326" s="363"/>
      <c r="Y3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6" s="421"/>
      <c r="AA326" s="421"/>
      <c r="AB326" s="349"/>
      <c r="AC326" s="349"/>
      <c r="AD326" s="349"/>
      <c r="AE326" s="349"/>
      <c r="AF326" s="349"/>
      <c r="AG326" s="349"/>
      <c r="AH326" s="349"/>
      <c r="AI326" s="349"/>
      <c r="AJ326" s="349"/>
      <c r="AK326" s="349"/>
      <c r="AL326" s="349"/>
      <c r="AM326" s="349"/>
      <c r="AN326" s="349"/>
      <c r="AO326" s="349"/>
      <c r="AP326" s="349"/>
      <c r="AQ326" s="349"/>
    </row>
    <row r="327" spans="1:100" s="232" customFormat="1" ht="43.5" customHeight="1">
      <c r="A327" s="311" t="s">
        <v>33</v>
      </c>
      <c r="B327" s="369" t="s">
        <v>889</v>
      </c>
      <c r="C327" s="398" t="s">
        <v>891</v>
      </c>
      <c r="D327" s="314" t="s">
        <v>689</v>
      </c>
      <c r="E327" s="314" t="s">
        <v>381</v>
      </c>
      <c r="F327" s="315" t="s">
        <v>238</v>
      </c>
      <c r="G327" s="313" t="s">
        <v>239</v>
      </c>
      <c r="H327" s="313" t="s">
        <v>63</v>
      </c>
      <c r="I327" s="316">
        <v>550000</v>
      </c>
      <c r="J327" s="316">
        <f t="shared" si="22"/>
        <v>0</v>
      </c>
      <c r="K327" s="316"/>
      <c r="L327" s="317">
        <v>42305</v>
      </c>
      <c r="M327" s="317">
        <v>42309</v>
      </c>
      <c r="N327" s="318">
        <v>43039</v>
      </c>
      <c r="O327" s="336">
        <f t="shared" si="20"/>
        <v>2017</v>
      </c>
      <c r="P327" s="336">
        <f t="shared" si="21"/>
        <v>10</v>
      </c>
      <c r="Q327" s="326" t="str">
        <f t="shared" si="19"/>
        <v>201710</v>
      </c>
      <c r="R327" s="311">
        <v>0</v>
      </c>
      <c r="S327" s="319">
        <v>0.06</v>
      </c>
      <c r="T327" s="319">
        <v>0.03</v>
      </c>
      <c r="U327" s="355"/>
      <c r="V327" s="363"/>
      <c r="W327" s="360"/>
      <c r="X327" s="363"/>
      <c r="Y3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7" s="421"/>
      <c r="AA327" s="348"/>
      <c r="AB327" s="348"/>
      <c r="AC327" s="348"/>
      <c r="AD327" s="348"/>
      <c r="AE327" s="348"/>
      <c r="AF327" s="348"/>
      <c r="AG327" s="348"/>
      <c r="AH327" s="348"/>
      <c r="AI327" s="348"/>
      <c r="AJ327" s="348"/>
      <c r="AK327" s="348"/>
      <c r="AL327" s="348"/>
      <c r="AM327" s="348"/>
      <c r="AN327" s="348"/>
      <c r="AO327" s="348"/>
      <c r="AP327" s="348"/>
      <c r="AQ327" s="348"/>
      <c r="AR327" s="233"/>
      <c r="AS327" s="233"/>
      <c r="AT327" s="233"/>
      <c r="AU327" s="233"/>
      <c r="AV327" s="233"/>
      <c r="AW327" s="233"/>
      <c r="AX327" s="233"/>
      <c r="AY327" s="233"/>
      <c r="AZ327" s="233"/>
      <c r="BA327" s="233"/>
      <c r="BB327" s="233"/>
      <c r="BC327" s="233"/>
      <c r="BD327" s="233"/>
      <c r="BE327" s="233"/>
      <c r="BF327" s="233"/>
      <c r="BG327" s="233"/>
      <c r="BH327" s="233"/>
      <c r="BI327" s="233"/>
      <c r="BJ327" s="233"/>
      <c r="BK327" s="233"/>
      <c r="BL327" s="233"/>
      <c r="BM327" s="233"/>
      <c r="BN327" s="233"/>
      <c r="BO327" s="233"/>
      <c r="BP327" s="233"/>
      <c r="BQ327" s="233"/>
      <c r="BR327" s="233"/>
      <c r="BS327" s="233"/>
      <c r="BT327" s="233"/>
      <c r="BU327" s="233"/>
      <c r="BV327" s="233"/>
      <c r="BW327" s="233"/>
      <c r="BX327" s="233"/>
      <c r="BY327" s="233"/>
      <c r="BZ327" s="233"/>
      <c r="CA327" s="233"/>
      <c r="CB327" s="233"/>
      <c r="CC327" s="233"/>
      <c r="CD327" s="233"/>
      <c r="CE327" s="233"/>
      <c r="CF327" s="233"/>
      <c r="CG327" s="233"/>
      <c r="CH327" s="233"/>
      <c r="CI327" s="233"/>
      <c r="CJ327" s="233"/>
      <c r="CK327" s="233"/>
      <c r="CL327" s="233"/>
      <c r="CM327" s="233"/>
      <c r="CN327" s="233"/>
      <c r="CO327" s="233"/>
      <c r="CP327" s="233"/>
      <c r="CQ327" s="233"/>
      <c r="CR327" s="233"/>
      <c r="CS327" s="233"/>
      <c r="CT327" s="233"/>
      <c r="CU327" s="233"/>
      <c r="CV327" s="233"/>
    </row>
    <row r="328" spans="1:100" s="47" customFormat="1" ht="43.5" customHeight="1">
      <c r="A328" s="311" t="s">
        <v>33</v>
      </c>
      <c r="B328" s="369" t="s">
        <v>889</v>
      </c>
      <c r="C328" s="398" t="s">
        <v>891</v>
      </c>
      <c r="D328" s="314" t="s">
        <v>694</v>
      </c>
      <c r="E328" s="314" t="s">
        <v>381</v>
      </c>
      <c r="F328" s="315" t="s">
        <v>238</v>
      </c>
      <c r="G328" s="313" t="s">
        <v>239</v>
      </c>
      <c r="H328" s="313" t="s">
        <v>268</v>
      </c>
      <c r="I328" s="316">
        <v>600000</v>
      </c>
      <c r="J328" s="316">
        <f t="shared" si="22"/>
        <v>0</v>
      </c>
      <c r="K328" s="316"/>
      <c r="L328" s="317">
        <v>42305</v>
      </c>
      <c r="M328" s="317">
        <v>42309</v>
      </c>
      <c r="N328" s="318">
        <v>43039</v>
      </c>
      <c r="O328" s="336">
        <f t="shared" si="20"/>
        <v>2017</v>
      </c>
      <c r="P328" s="336">
        <f t="shared" si="21"/>
        <v>10</v>
      </c>
      <c r="Q328" s="326" t="str">
        <f t="shared" si="19"/>
        <v>201710</v>
      </c>
      <c r="R328" s="311">
        <v>0</v>
      </c>
      <c r="S328" s="319">
        <v>0.06</v>
      </c>
      <c r="T328" s="319">
        <v>0.03</v>
      </c>
      <c r="U328" s="355"/>
      <c r="V328" s="363"/>
      <c r="W328" s="360"/>
      <c r="X328" s="363"/>
      <c r="Y3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8" s="421"/>
      <c r="AA328" s="348"/>
      <c r="AB328" s="348"/>
      <c r="AC328" s="348"/>
      <c r="AD328" s="348"/>
      <c r="AE328" s="348"/>
      <c r="AF328" s="348"/>
      <c r="AG328" s="348"/>
      <c r="AH328" s="348"/>
      <c r="AI328" s="348"/>
      <c r="AJ328" s="348"/>
      <c r="AK328" s="348"/>
      <c r="AL328" s="348"/>
      <c r="AM328" s="348"/>
      <c r="AN328" s="348"/>
      <c r="AO328" s="348"/>
      <c r="AP328" s="348"/>
      <c r="AQ328" s="348"/>
      <c r="AR328" s="231"/>
      <c r="AS328" s="231"/>
      <c r="AT328" s="231"/>
      <c r="AU328" s="231"/>
      <c r="AV328" s="231"/>
      <c r="AW328" s="231"/>
      <c r="AX328" s="231"/>
      <c r="AY328" s="231"/>
      <c r="AZ328" s="231"/>
      <c r="BA328" s="231"/>
      <c r="BB328" s="231"/>
      <c r="BC328" s="231"/>
      <c r="BD328" s="231"/>
      <c r="BE328" s="231"/>
      <c r="BF328" s="231"/>
      <c r="BG328" s="231"/>
      <c r="BH328" s="231"/>
      <c r="BI328" s="231"/>
      <c r="BJ328" s="231"/>
      <c r="BK328" s="231"/>
      <c r="BL328" s="231"/>
      <c r="BM328" s="231"/>
      <c r="BN328" s="231"/>
      <c r="BO328" s="231"/>
      <c r="BP328" s="231"/>
      <c r="BQ328" s="231"/>
      <c r="BR328" s="231"/>
      <c r="BS328" s="231"/>
      <c r="BT328" s="231"/>
      <c r="BU328" s="231"/>
      <c r="BV328" s="231"/>
      <c r="BW328" s="231"/>
      <c r="BX328" s="231"/>
      <c r="BY328" s="231"/>
      <c r="BZ328" s="231"/>
      <c r="CA328" s="231"/>
      <c r="CB328" s="231"/>
      <c r="CC328" s="231"/>
      <c r="CD328" s="231"/>
      <c r="CE328" s="231"/>
      <c r="CF328" s="231"/>
      <c r="CG328" s="231"/>
      <c r="CH328" s="231"/>
      <c r="CI328" s="231"/>
      <c r="CJ328" s="231"/>
      <c r="CK328" s="231"/>
      <c r="CL328" s="231"/>
      <c r="CM328" s="231"/>
      <c r="CN328" s="231"/>
      <c r="CO328" s="231"/>
      <c r="CP328" s="231"/>
      <c r="CQ328" s="231"/>
      <c r="CR328" s="231"/>
      <c r="CS328" s="231"/>
      <c r="CT328" s="231"/>
      <c r="CU328" s="231"/>
      <c r="CV328" s="231"/>
    </row>
    <row r="329" spans="1:100" s="47" customFormat="1" ht="43.5" customHeight="1">
      <c r="A329" s="311" t="s">
        <v>33</v>
      </c>
      <c r="B329" s="369" t="s">
        <v>889</v>
      </c>
      <c r="C329" s="398" t="s">
        <v>891</v>
      </c>
      <c r="D329" s="314" t="s">
        <v>699</v>
      </c>
      <c r="E329" s="314" t="s">
        <v>381</v>
      </c>
      <c r="F329" s="315" t="s">
        <v>238</v>
      </c>
      <c r="G329" s="313" t="s">
        <v>408</v>
      </c>
      <c r="H329" s="313" t="s">
        <v>269</v>
      </c>
      <c r="I329" s="316">
        <v>675000</v>
      </c>
      <c r="J329" s="316">
        <f t="shared" si="22"/>
        <v>0</v>
      </c>
      <c r="K329" s="316"/>
      <c r="L329" s="317">
        <v>42305</v>
      </c>
      <c r="M329" s="317">
        <v>42309</v>
      </c>
      <c r="N329" s="318">
        <v>43039</v>
      </c>
      <c r="O329" s="336">
        <f t="shared" si="20"/>
        <v>2017</v>
      </c>
      <c r="P329" s="336">
        <f t="shared" si="21"/>
        <v>10</v>
      </c>
      <c r="Q329" s="326" t="str">
        <f t="shared" si="19"/>
        <v>201710</v>
      </c>
      <c r="R329" s="311">
        <v>0</v>
      </c>
      <c r="S329" s="319">
        <v>0.06</v>
      </c>
      <c r="T329" s="319">
        <v>0.03</v>
      </c>
      <c r="U329" s="355"/>
      <c r="V329" s="363"/>
      <c r="W329" s="360"/>
      <c r="X329" s="363"/>
      <c r="Y3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29" s="421"/>
      <c r="AA329" s="348"/>
      <c r="AB329" s="348"/>
      <c r="AC329" s="348"/>
      <c r="AD329" s="348"/>
      <c r="AE329" s="348"/>
      <c r="AF329" s="348"/>
      <c r="AG329" s="348"/>
      <c r="AH329" s="348"/>
      <c r="AI329" s="348"/>
      <c r="AJ329" s="348"/>
      <c r="AK329" s="348"/>
      <c r="AL329" s="348"/>
      <c r="AM329" s="348"/>
      <c r="AN329" s="348"/>
      <c r="AO329" s="348"/>
      <c r="AP329" s="348"/>
      <c r="AQ329" s="348"/>
      <c r="AR329" s="231"/>
      <c r="AS329" s="231"/>
      <c r="AT329" s="231"/>
      <c r="AU329" s="231"/>
      <c r="AV329" s="231"/>
      <c r="AW329" s="231"/>
      <c r="AX329" s="231"/>
      <c r="AY329" s="231"/>
      <c r="AZ329" s="231"/>
      <c r="BA329" s="231"/>
      <c r="BB329" s="231"/>
      <c r="BC329" s="231"/>
      <c r="BD329" s="231"/>
      <c r="BE329" s="231"/>
      <c r="BF329" s="231"/>
      <c r="BG329" s="231"/>
      <c r="BH329" s="231"/>
      <c r="BI329" s="231"/>
      <c r="BJ329" s="231"/>
      <c r="BK329" s="231"/>
      <c r="BL329" s="231"/>
      <c r="BM329" s="231"/>
      <c r="BN329" s="231"/>
      <c r="BO329" s="231"/>
      <c r="BP329" s="231"/>
      <c r="BQ329" s="231"/>
      <c r="BR329" s="231"/>
      <c r="BS329" s="231"/>
      <c r="BT329" s="231"/>
      <c r="BU329" s="231"/>
      <c r="BV329" s="231"/>
      <c r="BW329" s="231"/>
      <c r="BX329" s="231"/>
      <c r="BY329" s="231"/>
      <c r="BZ329" s="231"/>
      <c r="CA329" s="231"/>
      <c r="CB329" s="231"/>
      <c r="CC329" s="231"/>
      <c r="CD329" s="231"/>
      <c r="CE329" s="231"/>
      <c r="CF329" s="231"/>
      <c r="CG329" s="231"/>
      <c r="CH329" s="231"/>
      <c r="CI329" s="231"/>
      <c r="CJ329" s="231"/>
      <c r="CK329" s="231"/>
      <c r="CL329" s="231"/>
      <c r="CM329" s="231"/>
      <c r="CN329" s="231"/>
      <c r="CO329" s="231"/>
      <c r="CP329" s="231"/>
      <c r="CQ329" s="231"/>
      <c r="CR329" s="231"/>
      <c r="CS329" s="231"/>
      <c r="CT329" s="231"/>
      <c r="CU329" s="231"/>
      <c r="CV329" s="231"/>
    </row>
    <row r="330" spans="1:43" s="233" customFormat="1" ht="43.5" customHeight="1">
      <c r="A330" s="311" t="s">
        <v>33</v>
      </c>
      <c r="B330" s="369" t="s">
        <v>889</v>
      </c>
      <c r="C330" s="398" t="s">
        <v>891</v>
      </c>
      <c r="D330" s="314" t="s">
        <v>697</v>
      </c>
      <c r="E330" s="314" t="s">
        <v>381</v>
      </c>
      <c r="F330" s="315" t="s">
        <v>238</v>
      </c>
      <c r="G330" s="313" t="s">
        <v>239</v>
      </c>
      <c r="H330" s="313" t="s">
        <v>645</v>
      </c>
      <c r="I330" s="316">
        <v>575000</v>
      </c>
      <c r="J330" s="316">
        <f t="shared" si="22"/>
        <v>0</v>
      </c>
      <c r="K330" s="316"/>
      <c r="L330" s="317">
        <v>42305</v>
      </c>
      <c r="M330" s="317">
        <v>42309</v>
      </c>
      <c r="N330" s="318">
        <v>43039</v>
      </c>
      <c r="O330" s="336">
        <f t="shared" si="20"/>
        <v>2017</v>
      </c>
      <c r="P330" s="336">
        <f t="shared" si="21"/>
        <v>10</v>
      </c>
      <c r="Q330" s="326" t="str">
        <f t="shared" si="19"/>
        <v>201710</v>
      </c>
      <c r="R330" s="311">
        <v>0</v>
      </c>
      <c r="S330" s="319">
        <v>0.06</v>
      </c>
      <c r="T330" s="319">
        <v>0.03</v>
      </c>
      <c r="U330" s="355"/>
      <c r="V330" s="363"/>
      <c r="W330" s="360"/>
      <c r="X330" s="363"/>
      <c r="Y3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0" s="421"/>
      <c r="AA330" s="421"/>
      <c r="AB330" s="349"/>
      <c r="AC330" s="349"/>
      <c r="AD330" s="349"/>
      <c r="AE330" s="349"/>
      <c r="AF330" s="349"/>
      <c r="AG330" s="349"/>
      <c r="AH330" s="349"/>
      <c r="AI330" s="349"/>
      <c r="AJ330" s="349"/>
      <c r="AK330" s="349"/>
      <c r="AL330" s="349"/>
      <c r="AM330" s="349"/>
      <c r="AN330" s="349"/>
      <c r="AO330" s="349"/>
      <c r="AP330" s="349"/>
      <c r="AQ330" s="349"/>
    </row>
    <row r="331" spans="1:100" s="232" customFormat="1" ht="43.5" customHeight="1">
      <c r="A331" s="311" t="s">
        <v>33</v>
      </c>
      <c r="B331" s="369" t="s">
        <v>889</v>
      </c>
      <c r="C331" s="398" t="s">
        <v>891</v>
      </c>
      <c r="D331" s="314" t="s">
        <v>698</v>
      </c>
      <c r="E331" s="314" t="s">
        <v>381</v>
      </c>
      <c r="F331" s="315" t="s">
        <v>238</v>
      </c>
      <c r="G331" s="313" t="s">
        <v>239</v>
      </c>
      <c r="H331" s="313" t="s">
        <v>267</v>
      </c>
      <c r="I331" s="316">
        <v>1275000</v>
      </c>
      <c r="J331" s="316">
        <f t="shared" si="22"/>
        <v>0</v>
      </c>
      <c r="K331" s="316"/>
      <c r="L331" s="317">
        <v>42305</v>
      </c>
      <c r="M331" s="317">
        <v>42309</v>
      </c>
      <c r="N331" s="318">
        <v>43039</v>
      </c>
      <c r="O331" s="336">
        <f t="shared" si="20"/>
        <v>2017</v>
      </c>
      <c r="P331" s="336">
        <f t="shared" si="21"/>
        <v>10</v>
      </c>
      <c r="Q331" s="326" t="str">
        <f t="shared" si="19"/>
        <v>201710</v>
      </c>
      <c r="R331" s="311">
        <v>0</v>
      </c>
      <c r="S331" s="319">
        <v>0.06</v>
      </c>
      <c r="T331" s="319">
        <v>0.03</v>
      </c>
      <c r="U331" s="355"/>
      <c r="V331" s="363"/>
      <c r="W331" s="360"/>
      <c r="X331" s="363"/>
      <c r="Y3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1" s="421"/>
      <c r="AA331" s="349"/>
      <c r="AB331" s="349"/>
      <c r="AC331" s="349"/>
      <c r="AD331" s="349"/>
      <c r="AE331" s="349"/>
      <c r="AF331" s="349"/>
      <c r="AG331" s="349"/>
      <c r="AH331" s="349"/>
      <c r="AI331" s="349"/>
      <c r="AJ331" s="349"/>
      <c r="AK331" s="349"/>
      <c r="AL331" s="349"/>
      <c r="AM331" s="349"/>
      <c r="AN331" s="349"/>
      <c r="AO331" s="349"/>
      <c r="AP331" s="349"/>
      <c r="AQ331" s="349"/>
      <c r="AR331" s="233"/>
      <c r="AS331" s="233"/>
      <c r="AT331" s="233"/>
      <c r="AU331" s="233"/>
      <c r="AV331" s="233"/>
      <c r="AW331" s="233"/>
      <c r="AX331" s="233"/>
      <c r="AY331" s="233"/>
      <c r="AZ331" s="233"/>
      <c r="BA331" s="233"/>
      <c r="BB331" s="233"/>
      <c r="BC331" s="233"/>
      <c r="BD331" s="233"/>
      <c r="BE331" s="233"/>
      <c r="BF331" s="233"/>
      <c r="BG331" s="233"/>
      <c r="BH331" s="233"/>
      <c r="BI331" s="233"/>
      <c r="BJ331" s="233"/>
      <c r="BK331" s="233"/>
      <c r="BL331" s="233"/>
      <c r="BM331" s="233"/>
      <c r="BN331" s="233"/>
      <c r="BO331" s="233"/>
      <c r="BP331" s="233"/>
      <c r="BQ331" s="233"/>
      <c r="BR331" s="233"/>
      <c r="BS331" s="233"/>
      <c r="BT331" s="233"/>
      <c r="BU331" s="233"/>
      <c r="BV331" s="233"/>
      <c r="BW331" s="233"/>
      <c r="BX331" s="233"/>
      <c r="BY331" s="233"/>
      <c r="BZ331" s="233"/>
      <c r="CA331" s="233"/>
      <c r="CB331" s="233"/>
      <c r="CC331" s="233"/>
      <c r="CD331" s="233"/>
      <c r="CE331" s="233"/>
      <c r="CF331" s="233"/>
      <c r="CG331" s="233"/>
      <c r="CH331" s="233"/>
      <c r="CI331" s="233"/>
      <c r="CJ331" s="233"/>
      <c r="CK331" s="233"/>
      <c r="CL331" s="233"/>
      <c r="CM331" s="233"/>
      <c r="CN331" s="233"/>
      <c r="CO331" s="233"/>
      <c r="CP331" s="233"/>
      <c r="CQ331" s="233"/>
      <c r="CR331" s="233"/>
      <c r="CS331" s="233"/>
      <c r="CT331" s="233"/>
      <c r="CU331" s="233"/>
      <c r="CV331" s="233"/>
    </row>
    <row r="332" spans="1:100" s="232" customFormat="1" ht="43.5" customHeight="1">
      <c r="A332" s="311" t="s">
        <v>33</v>
      </c>
      <c r="B332" s="369" t="s">
        <v>889</v>
      </c>
      <c r="C332" s="398" t="s">
        <v>891</v>
      </c>
      <c r="D332" s="314" t="s">
        <v>691</v>
      </c>
      <c r="E332" s="314" t="s">
        <v>381</v>
      </c>
      <c r="F332" s="315" t="s">
        <v>238</v>
      </c>
      <c r="G332" s="313" t="s">
        <v>239</v>
      </c>
      <c r="H332" s="313" t="s">
        <v>647</v>
      </c>
      <c r="I332" s="316">
        <v>675000</v>
      </c>
      <c r="J332" s="316">
        <f t="shared" si="22"/>
        <v>0</v>
      </c>
      <c r="K332" s="316"/>
      <c r="L332" s="317">
        <v>42305</v>
      </c>
      <c r="M332" s="317">
        <v>42309</v>
      </c>
      <c r="N332" s="318">
        <v>43039</v>
      </c>
      <c r="O332" s="336">
        <f t="shared" si="20"/>
        <v>2017</v>
      </c>
      <c r="P332" s="336">
        <f t="shared" si="21"/>
        <v>10</v>
      </c>
      <c r="Q332" s="326" t="str">
        <f t="shared" si="19"/>
        <v>201710</v>
      </c>
      <c r="R332" s="311">
        <v>0</v>
      </c>
      <c r="S332" s="319">
        <v>0.06</v>
      </c>
      <c r="T332" s="319">
        <v>0.03</v>
      </c>
      <c r="U332" s="355"/>
      <c r="V332" s="363"/>
      <c r="W332" s="360"/>
      <c r="X332" s="363"/>
      <c r="Y3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2" s="421"/>
      <c r="AA332" s="421"/>
      <c r="AB332" s="349"/>
      <c r="AC332" s="349"/>
      <c r="AD332" s="349"/>
      <c r="AE332" s="349"/>
      <c r="AF332" s="349"/>
      <c r="AG332" s="349"/>
      <c r="AH332" s="349"/>
      <c r="AI332" s="349"/>
      <c r="AJ332" s="349"/>
      <c r="AK332" s="349"/>
      <c r="AL332" s="349"/>
      <c r="AM332" s="349"/>
      <c r="AN332" s="349"/>
      <c r="AO332" s="349"/>
      <c r="AP332" s="349"/>
      <c r="AQ332" s="349"/>
      <c r="AR332" s="233"/>
      <c r="AS332" s="233"/>
      <c r="AT332" s="233"/>
      <c r="AU332" s="233"/>
      <c r="AV332" s="233"/>
      <c r="AW332" s="233"/>
      <c r="AX332" s="233"/>
      <c r="AY332" s="233"/>
      <c r="AZ332" s="233"/>
      <c r="BA332" s="233"/>
      <c r="BB332" s="233"/>
      <c r="BC332" s="233"/>
      <c r="BD332" s="233"/>
      <c r="BE332" s="233"/>
      <c r="BF332" s="233"/>
      <c r="BG332" s="233"/>
      <c r="BH332" s="233"/>
      <c r="BI332" s="233"/>
      <c r="BJ332" s="233"/>
      <c r="BK332" s="233"/>
      <c r="BL332" s="233"/>
      <c r="BM332" s="233"/>
      <c r="BN332" s="233"/>
      <c r="BO332" s="233"/>
      <c r="BP332" s="233"/>
      <c r="BQ332" s="233"/>
      <c r="BR332" s="233"/>
      <c r="BS332" s="233"/>
      <c r="BT332" s="233"/>
      <c r="BU332" s="233"/>
      <c r="BV332" s="233"/>
      <c r="BW332" s="233"/>
      <c r="BX332" s="233"/>
      <c r="BY332" s="233"/>
      <c r="BZ332" s="233"/>
      <c r="CA332" s="233"/>
      <c r="CB332" s="233"/>
      <c r="CC332" s="233"/>
      <c r="CD332" s="233"/>
      <c r="CE332" s="233"/>
      <c r="CF332" s="233"/>
      <c r="CG332" s="233"/>
      <c r="CH332" s="233"/>
      <c r="CI332" s="233"/>
      <c r="CJ332" s="233"/>
      <c r="CK332" s="233"/>
      <c r="CL332" s="233"/>
      <c r="CM332" s="233"/>
      <c r="CN332" s="233"/>
      <c r="CO332" s="233"/>
      <c r="CP332" s="233"/>
      <c r="CQ332" s="233"/>
      <c r="CR332" s="233"/>
      <c r="CS332" s="233"/>
      <c r="CT332" s="233"/>
      <c r="CU332" s="233"/>
      <c r="CV332" s="233"/>
    </row>
    <row r="333" spans="1:100" s="47" customFormat="1" ht="43.5" customHeight="1">
      <c r="A333" s="311" t="s">
        <v>33</v>
      </c>
      <c r="B333" s="369" t="s">
        <v>889</v>
      </c>
      <c r="C333" s="398" t="s">
        <v>891</v>
      </c>
      <c r="D333" s="314" t="s">
        <v>692</v>
      </c>
      <c r="E333" s="314" t="s">
        <v>381</v>
      </c>
      <c r="F333" s="315" t="s">
        <v>238</v>
      </c>
      <c r="G333" s="313" t="s">
        <v>239</v>
      </c>
      <c r="H333" s="313" t="s">
        <v>648</v>
      </c>
      <c r="I333" s="316">
        <v>525000</v>
      </c>
      <c r="J333" s="316">
        <f t="shared" si="22"/>
        <v>0</v>
      </c>
      <c r="K333" s="316"/>
      <c r="L333" s="317">
        <v>42305</v>
      </c>
      <c r="M333" s="317">
        <v>42309</v>
      </c>
      <c r="N333" s="318">
        <v>43039</v>
      </c>
      <c r="O333" s="336">
        <f t="shared" si="20"/>
        <v>2017</v>
      </c>
      <c r="P333" s="336">
        <f t="shared" si="21"/>
        <v>10</v>
      </c>
      <c r="Q333" s="326" t="str">
        <f t="shared" si="19"/>
        <v>201710</v>
      </c>
      <c r="R333" s="311">
        <v>0</v>
      </c>
      <c r="S333" s="319">
        <v>0.06</v>
      </c>
      <c r="T333" s="319">
        <v>0.03</v>
      </c>
      <c r="U333" s="355"/>
      <c r="V333" s="363"/>
      <c r="W333" s="360"/>
      <c r="X333" s="363"/>
      <c r="Y3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3" s="421"/>
      <c r="AA333" s="348"/>
      <c r="AB333" s="348"/>
      <c r="AC333" s="348"/>
      <c r="AD333" s="348"/>
      <c r="AE333" s="348"/>
      <c r="AF333" s="348"/>
      <c r="AG333" s="348"/>
      <c r="AH333" s="348"/>
      <c r="AI333" s="348"/>
      <c r="AJ333" s="348"/>
      <c r="AK333" s="348"/>
      <c r="AL333" s="348"/>
      <c r="AM333" s="348"/>
      <c r="AN333" s="348"/>
      <c r="AO333" s="348"/>
      <c r="AP333" s="348"/>
      <c r="AQ333" s="348"/>
      <c r="AR333" s="231"/>
      <c r="AS333" s="231"/>
      <c r="AT333" s="231"/>
      <c r="AU333" s="231"/>
      <c r="AV333" s="231"/>
      <c r="AW333" s="231"/>
      <c r="AX333" s="231"/>
      <c r="AY333" s="231"/>
      <c r="AZ333" s="231"/>
      <c r="BA333" s="231"/>
      <c r="BB333" s="231"/>
      <c r="BC333" s="231"/>
      <c r="BD333" s="231"/>
      <c r="BE333" s="231"/>
      <c r="BF333" s="231"/>
      <c r="BG333" s="231"/>
      <c r="BH333" s="231"/>
      <c r="BI333" s="231"/>
      <c r="BJ333" s="231"/>
      <c r="BK333" s="231"/>
      <c r="BL333" s="231"/>
      <c r="BM333" s="231"/>
      <c r="BN333" s="231"/>
      <c r="BO333" s="231"/>
      <c r="BP333" s="231"/>
      <c r="BQ333" s="231"/>
      <c r="BR333" s="231"/>
      <c r="BS333" s="231"/>
      <c r="BT333" s="231"/>
      <c r="BU333" s="231"/>
      <c r="BV333" s="231"/>
      <c r="BW333" s="231"/>
      <c r="BX333" s="231"/>
      <c r="BY333" s="231"/>
      <c r="BZ333" s="231"/>
      <c r="CA333" s="231"/>
      <c r="CB333" s="231"/>
      <c r="CC333" s="231"/>
      <c r="CD333" s="231"/>
      <c r="CE333" s="231"/>
      <c r="CF333" s="231"/>
      <c r="CG333" s="231"/>
      <c r="CH333" s="231"/>
      <c r="CI333" s="231"/>
      <c r="CJ333" s="231"/>
      <c r="CK333" s="231"/>
      <c r="CL333" s="231"/>
      <c r="CM333" s="231"/>
      <c r="CN333" s="231"/>
      <c r="CO333" s="231"/>
      <c r="CP333" s="231"/>
      <c r="CQ333" s="231"/>
      <c r="CR333" s="231"/>
      <c r="CS333" s="231"/>
      <c r="CT333" s="231"/>
      <c r="CU333" s="231"/>
      <c r="CV333" s="231"/>
    </row>
    <row r="334" spans="1:100" s="47" customFormat="1" ht="43.5" customHeight="1">
      <c r="A334" s="311" t="s">
        <v>33</v>
      </c>
      <c r="B334" s="369" t="s">
        <v>889</v>
      </c>
      <c r="C334" s="398" t="s">
        <v>891</v>
      </c>
      <c r="D334" s="314" t="s">
        <v>696</v>
      </c>
      <c r="E334" s="314" t="s">
        <v>381</v>
      </c>
      <c r="F334" s="315" t="s">
        <v>238</v>
      </c>
      <c r="G334" s="313" t="s">
        <v>239</v>
      </c>
      <c r="H334" s="313" t="s">
        <v>242</v>
      </c>
      <c r="I334" s="316">
        <v>1075000</v>
      </c>
      <c r="J334" s="316">
        <f t="shared" si="22"/>
        <v>0</v>
      </c>
      <c r="K334" s="316"/>
      <c r="L334" s="317">
        <v>42305</v>
      </c>
      <c r="M334" s="317">
        <v>42309</v>
      </c>
      <c r="N334" s="318">
        <v>43039</v>
      </c>
      <c r="O334" s="336">
        <f t="shared" si="20"/>
        <v>2017</v>
      </c>
      <c r="P334" s="336">
        <f t="shared" si="21"/>
        <v>10</v>
      </c>
      <c r="Q334" s="326" t="str">
        <f t="shared" si="19"/>
        <v>201710</v>
      </c>
      <c r="R334" s="311">
        <v>0</v>
      </c>
      <c r="S334" s="319">
        <v>0.06</v>
      </c>
      <c r="T334" s="319">
        <v>0.03</v>
      </c>
      <c r="U334" s="355"/>
      <c r="V334" s="363"/>
      <c r="W334" s="360"/>
      <c r="X334" s="363"/>
      <c r="Y3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4" s="421"/>
      <c r="AA334" s="348"/>
      <c r="AB334" s="348"/>
      <c r="AC334" s="348"/>
      <c r="AD334" s="348"/>
      <c r="AE334" s="348"/>
      <c r="AF334" s="348"/>
      <c r="AG334" s="348"/>
      <c r="AH334" s="348"/>
      <c r="AI334" s="348"/>
      <c r="AJ334" s="348"/>
      <c r="AK334" s="348"/>
      <c r="AL334" s="348"/>
      <c r="AM334" s="348"/>
      <c r="AN334" s="348"/>
      <c r="AO334" s="348"/>
      <c r="AP334" s="348"/>
      <c r="AQ334" s="348"/>
      <c r="AR334" s="231"/>
      <c r="AS334" s="231"/>
      <c r="AT334" s="231"/>
      <c r="AU334" s="231"/>
      <c r="AV334" s="231"/>
      <c r="AW334" s="231"/>
      <c r="AX334" s="231"/>
      <c r="AY334" s="231"/>
      <c r="AZ334" s="231"/>
      <c r="BA334" s="231"/>
      <c r="BB334" s="231"/>
      <c r="BC334" s="231"/>
      <c r="BD334" s="231"/>
      <c r="BE334" s="231"/>
      <c r="BF334" s="231"/>
      <c r="BG334" s="231"/>
      <c r="BH334" s="231"/>
      <c r="BI334" s="231"/>
      <c r="BJ334" s="231"/>
      <c r="BK334" s="231"/>
      <c r="BL334" s="231"/>
      <c r="BM334" s="231"/>
      <c r="BN334" s="231"/>
      <c r="BO334" s="231"/>
      <c r="BP334" s="231"/>
      <c r="BQ334" s="231"/>
      <c r="BR334" s="231"/>
      <c r="BS334" s="231"/>
      <c r="BT334" s="231"/>
      <c r="BU334" s="231"/>
      <c r="BV334" s="231"/>
      <c r="BW334" s="231"/>
      <c r="BX334" s="231"/>
      <c r="BY334" s="231"/>
      <c r="BZ334" s="231"/>
      <c r="CA334" s="231"/>
      <c r="CB334" s="231"/>
      <c r="CC334" s="231"/>
      <c r="CD334" s="231"/>
      <c r="CE334" s="231"/>
      <c r="CF334" s="231"/>
      <c r="CG334" s="231"/>
      <c r="CH334" s="231"/>
      <c r="CI334" s="231"/>
      <c r="CJ334" s="231"/>
      <c r="CK334" s="231"/>
      <c r="CL334" s="231"/>
      <c r="CM334" s="231"/>
      <c r="CN334" s="231"/>
      <c r="CO334" s="231"/>
      <c r="CP334" s="231"/>
      <c r="CQ334" s="231"/>
      <c r="CR334" s="231"/>
      <c r="CS334" s="231"/>
      <c r="CT334" s="231"/>
      <c r="CU334" s="231"/>
      <c r="CV334" s="231"/>
    </row>
    <row r="335" spans="1:100" s="47" customFormat="1" ht="43.5" customHeight="1">
      <c r="A335" s="311" t="s">
        <v>33</v>
      </c>
      <c r="B335" s="369" t="s">
        <v>889</v>
      </c>
      <c r="C335" s="398" t="s">
        <v>891</v>
      </c>
      <c r="D335" s="314" t="s">
        <v>693</v>
      </c>
      <c r="E335" s="314" t="s">
        <v>381</v>
      </c>
      <c r="F335" s="315" t="s">
        <v>238</v>
      </c>
      <c r="G335" s="313" t="s">
        <v>239</v>
      </c>
      <c r="H335" s="313" t="s">
        <v>240</v>
      </c>
      <c r="I335" s="316">
        <v>875000</v>
      </c>
      <c r="J335" s="316">
        <f t="shared" si="22"/>
        <v>0</v>
      </c>
      <c r="K335" s="316"/>
      <c r="L335" s="317">
        <v>42671</v>
      </c>
      <c r="M335" s="317">
        <v>42675</v>
      </c>
      <c r="N335" s="318">
        <v>43039</v>
      </c>
      <c r="O335" s="336">
        <f t="shared" si="20"/>
        <v>2017</v>
      </c>
      <c r="P335" s="336">
        <f t="shared" si="21"/>
        <v>10</v>
      </c>
      <c r="Q335" s="326" t="str">
        <f t="shared" si="19"/>
        <v>201710</v>
      </c>
      <c r="R335" s="311">
        <v>0</v>
      </c>
      <c r="S335" s="319">
        <v>0.06</v>
      </c>
      <c r="T335" s="319">
        <v>0.03</v>
      </c>
      <c r="U335" s="355"/>
      <c r="V335" s="363"/>
      <c r="W335" s="360"/>
      <c r="X335" s="363"/>
      <c r="Y3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5" s="421"/>
      <c r="AA335" s="348"/>
      <c r="AB335" s="348"/>
      <c r="AC335" s="348"/>
      <c r="AD335" s="348"/>
      <c r="AE335" s="348"/>
      <c r="AF335" s="348"/>
      <c r="AG335" s="348"/>
      <c r="AH335" s="348"/>
      <c r="AI335" s="348"/>
      <c r="AJ335" s="348"/>
      <c r="AK335" s="348"/>
      <c r="AL335" s="348"/>
      <c r="AM335" s="348"/>
      <c r="AN335" s="348"/>
      <c r="AO335" s="348"/>
      <c r="AP335" s="348"/>
      <c r="AQ335" s="348"/>
      <c r="AR335" s="231"/>
      <c r="AS335" s="231"/>
      <c r="AT335" s="231"/>
      <c r="AU335" s="231"/>
      <c r="AV335" s="231"/>
      <c r="AW335" s="231"/>
      <c r="AX335" s="231"/>
      <c r="AY335" s="231"/>
      <c r="AZ335" s="231"/>
      <c r="BA335" s="231"/>
      <c r="BB335" s="231"/>
      <c r="BC335" s="231"/>
      <c r="BD335" s="231"/>
      <c r="BE335" s="231"/>
      <c r="BF335" s="231"/>
      <c r="BG335" s="231"/>
      <c r="BH335" s="231"/>
      <c r="BI335" s="231"/>
      <c r="BJ335" s="231"/>
      <c r="BK335" s="231"/>
      <c r="BL335" s="231"/>
      <c r="BM335" s="231"/>
      <c r="BN335" s="231"/>
      <c r="BO335" s="231"/>
      <c r="BP335" s="231"/>
      <c r="BQ335" s="231"/>
      <c r="BR335" s="231"/>
      <c r="BS335" s="231"/>
      <c r="BT335" s="231"/>
      <c r="BU335" s="231"/>
      <c r="BV335" s="231"/>
      <c r="BW335" s="231"/>
      <c r="BX335" s="231"/>
      <c r="BY335" s="231"/>
      <c r="BZ335" s="231"/>
      <c r="CA335" s="231"/>
      <c r="CB335" s="231"/>
      <c r="CC335" s="231"/>
      <c r="CD335" s="231"/>
      <c r="CE335" s="231"/>
      <c r="CF335" s="231"/>
      <c r="CG335" s="231"/>
      <c r="CH335" s="231"/>
      <c r="CI335" s="231"/>
      <c r="CJ335" s="231"/>
      <c r="CK335" s="231"/>
      <c r="CL335" s="231"/>
      <c r="CM335" s="231"/>
      <c r="CN335" s="231"/>
      <c r="CO335" s="231"/>
      <c r="CP335" s="231"/>
      <c r="CQ335" s="231"/>
      <c r="CR335" s="231"/>
      <c r="CS335" s="231"/>
      <c r="CT335" s="231"/>
      <c r="CU335" s="231"/>
      <c r="CV335" s="231"/>
    </row>
    <row r="336" spans="1:100" s="47" customFormat="1" ht="43.5" customHeight="1">
      <c r="A336" s="305" t="s">
        <v>2048</v>
      </c>
      <c r="B336" s="361" t="s">
        <v>966</v>
      </c>
      <c r="C336" s="398" t="s">
        <v>891</v>
      </c>
      <c r="D336" s="306"/>
      <c r="E336" s="306" t="s">
        <v>382</v>
      </c>
      <c r="F336" s="307" t="s">
        <v>46</v>
      </c>
      <c r="G336" s="308" t="s">
        <v>3124</v>
      </c>
      <c r="H336" s="308" t="s">
        <v>3125</v>
      </c>
      <c r="I336" s="309">
        <v>131098.5</v>
      </c>
      <c r="J336" s="309">
        <f>-K1967/0.0833333333333333</f>
        <v>0</v>
      </c>
      <c r="K336" s="309"/>
      <c r="L336" s="310">
        <v>42767</v>
      </c>
      <c r="M336" s="310">
        <v>42675</v>
      </c>
      <c r="N336" s="310">
        <v>43039</v>
      </c>
      <c r="O336" s="337">
        <f t="shared" si="20"/>
        <v>2017</v>
      </c>
      <c r="P336" s="336">
        <f t="shared" si="21"/>
        <v>10</v>
      </c>
      <c r="Q336" s="332" t="str">
        <f t="shared" si="19"/>
        <v>201710</v>
      </c>
      <c r="R336" s="311" t="s">
        <v>44</v>
      </c>
      <c r="S336" s="312">
        <v>0</v>
      </c>
      <c r="T336" s="312">
        <v>0</v>
      </c>
      <c r="U336" s="308"/>
      <c r="V336" s="360"/>
      <c r="W336" s="360"/>
      <c r="X336" s="360"/>
      <c r="Y3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6" s="385"/>
      <c r="AA336" s="363"/>
      <c r="AB336" s="363"/>
      <c r="AC336" s="363"/>
      <c r="AD336" s="363"/>
      <c r="AE336" s="363"/>
      <c r="AF336" s="363"/>
      <c r="AG336" s="363"/>
      <c r="AH336" s="363"/>
      <c r="AI336" s="363"/>
      <c r="AJ336" s="363"/>
      <c r="AK336" s="363"/>
      <c r="AL336" s="363"/>
      <c r="AM336" s="363"/>
      <c r="AN336" s="363"/>
      <c r="AO336" s="363"/>
      <c r="AP336" s="363"/>
      <c r="AQ336" s="363"/>
      <c r="AR336" s="231"/>
      <c r="AS336" s="231"/>
      <c r="AT336" s="231"/>
      <c r="AU336" s="231"/>
      <c r="AV336" s="231"/>
      <c r="AW336" s="231"/>
      <c r="AX336" s="231"/>
      <c r="AY336" s="231"/>
      <c r="AZ336" s="231"/>
      <c r="BA336" s="231"/>
      <c r="BB336" s="231"/>
      <c r="BC336" s="231"/>
      <c r="BD336" s="231"/>
      <c r="BE336" s="231"/>
      <c r="BF336" s="231"/>
      <c r="BG336" s="231"/>
      <c r="BH336" s="231"/>
      <c r="BI336" s="231"/>
      <c r="BJ336" s="231"/>
      <c r="BK336" s="231"/>
      <c r="BL336" s="231"/>
      <c r="BM336" s="231"/>
      <c r="BN336" s="231"/>
      <c r="BO336" s="231"/>
      <c r="BP336" s="231"/>
      <c r="BQ336" s="231"/>
      <c r="BR336" s="231"/>
      <c r="BS336" s="231"/>
      <c r="BT336" s="231"/>
      <c r="BU336" s="231"/>
      <c r="BV336" s="231"/>
      <c r="BW336" s="231"/>
      <c r="BX336" s="231"/>
      <c r="BY336" s="231"/>
      <c r="BZ336" s="231"/>
      <c r="CA336" s="231"/>
      <c r="CB336" s="231"/>
      <c r="CC336" s="231"/>
      <c r="CD336" s="231"/>
      <c r="CE336" s="231"/>
      <c r="CF336" s="231"/>
      <c r="CG336" s="231"/>
      <c r="CH336" s="231"/>
      <c r="CI336" s="231"/>
      <c r="CJ336" s="231"/>
      <c r="CK336" s="231"/>
      <c r="CL336" s="231"/>
      <c r="CM336" s="231"/>
      <c r="CN336" s="231"/>
      <c r="CO336" s="231"/>
      <c r="CP336" s="231"/>
      <c r="CQ336" s="231"/>
      <c r="CR336" s="231"/>
      <c r="CS336" s="231"/>
      <c r="CT336" s="231"/>
      <c r="CU336" s="231"/>
      <c r="CV336" s="231"/>
    </row>
    <row r="337" spans="1:100" s="47" customFormat="1" ht="43.5" customHeight="1">
      <c r="A337" s="311" t="s">
        <v>2048</v>
      </c>
      <c r="B337" s="369" t="s">
        <v>966</v>
      </c>
      <c r="C337" s="398" t="s">
        <v>891</v>
      </c>
      <c r="D337" s="314"/>
      <c r="E337" s="314" t="s">
        <v>382</v>
      </c>
      <c r="F337" s="315" t="s">
        <v>46</v>
      </c>
      <c r="G337" s="313" t="s">
        <v>1822</v>
      </c>
      <c r="H337" s="313" t="s">
        <v>1823</v>
      </c>
      <c r="I337" s="316">
        <v>131098.5</v>
      </c>
      <c r="J337" s="316">
        <f>-K1940/0.0833333333333333</f>
        <v>0</v>
      </c>
      <c r="K337" s="316"/>
      <c r="L337" s="317">
        <v>42683</v>
      </c>
      <c r="M337" s="317">
        <v>42675</v>
      </c>
      <c r="N337" s="318">
        <v>43039</v>
      </c>
      <c r="O337" s="336">
        <f t="shared" si="20"/>
        <v>2017</v>
      </c>
      <c r="P337" s="336">
        <f t="shared" si="21"/>
        <v>10</v>
      </c>
      <c r="Q337" s="326" t="str">
        <f t="shared" si="19"/>
        <v>201710</v>
      </c>
      <c r="R337" s="354" t="s">
        <v>44</v>
      </c>
      <c r="S337" s="319">
        <v>0</v>
      </c>
      <c r="T337" s="319">
        <v>0</v>
      </c>
      <c r="U337" s="313"/>
      <c r="V337" s="363"/>
      <c r="W337" s="360"/>
      <c r="X337" s="385"/>
      <c r="Y3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7" s="385"/>
      <c r="AA337" s="360"/>
      <c r="AB337" s="360"/>
      <c r="AC337" s="360"/>
      <c r="AD337" s="360"/>
      <c r="AE337" s="360"/>
      <c r="AF337" s="360"/>
      <c r="AG337" s="360"/>
      <c r="AH337" s="360"/>
      <c r="AI337" s="360"/>
      <c r="AJ337" s="360"/>
      <c r="AK337" s="360"/>
      <c r="AL337" s="360"/>
      <c r="AM337" s="360"/>
      <c r="AN337" s="360"/>
      <c r="AO337" s="360"/>
      <c r="AP337" s="360"/>
      <c r="AQ337" s="360"/>
      <c r="AR337" s="231"/>
      <c r="AS337" s="231"/>
      <c r="AT337" s="231"/>
      <c r="AU337" s="231"/>
      <c r="AV337" s="231"/>
      <c r="AW337" s="231"/>
      <c r="AX337" s="231"/>
      <c r="AY337" s="231"/>
      <c r="AZ337" s="231"/>
      <c r="BA337" s="231"/>
      <c r="BB337" s="231"/>
      <c r="BC337" s="231"/>
      <c r="BD337" s="231"/>
      <c r="BE337" s="231"/>
      <c r="BF337" s="231"/>
      <c r="BG337" s="231"/>
      <c r="BH337" s="231"/>
      <c r="BI337" s="231"/>
      <c r="BJ337" s="231"/>
      <c r="BK337" s="231"/>
      <c r="BL337" s="231"/>
      <c r="BM337" s="231"/>
      <c r="BN337" s="231"/>
      <c r="BO337" s="231"/>
      <c r="BP337" s="231"/>
      <c r="BQ337" s="231"/>
      <c r="BR337" s="231"/>
      <c r="BS337" s="231"/>
      <c r="BT337" s="231"/>
      <c r="BU337" s="231"/>
      <c r="BV337" s="231"/>
      <c r="BW337" s="231"/>
      <c r="BX337" s="231"/>
      <c r="BY337" s="231"/>
      <c r="BZ337" s="231"/>
      <c r="CA337" s="231"/>
      <c r="CB337" s="231"/>
      <c r="CC337" s="231"/>
      <c r="CD337" s="231"/>
      <c r="CE337" s="231"/>
      <c r="CF337" s="231"/>
      <c r="CG337" s="231"/>
      <c r="CH337" s="231"/>
      <c r="CI337" s="231"/>
      <c r="CJ337" s="231"/>
      <c r="CK337" s="231"/>
      <c r="CL337" s="231"/>
      <c r="CM337" s="231"/>
      <c r="CN337" s="231"/>
      <c r="CO337" s="231"/>
      <c r="CP337" s="231"/>
      <c r="CQ337" s="231"/>
      <c r="CR337" s="231"/>
      <c r="CS337" s="231"/>
      <c r="CT337" s="231"/>
      <c r="CU337" s="231"/>
      <c r="CV337" s="231"/>
    </row>
    <row r="338" spans="1:100" s="47" customFormat="1" ht="43.5" customHeight="1">
      <c r="A338" s="354" t="s">
        <v>2048</v>
      </c>
      <c r="B338" s="354" t="s">
        <v>966</v>
      </c>
      <c r="C338" s="370" t="s">
        <v>891</v>
      </c>
      <c r="D338" s="358" t="s">
        <v>1574</v>
      </c>
      <c r="E338" s="365" t="s">
        <v>382</v>
      </c>
      <c r="F338" s="366" t="s">
        <v>1575</v>
      </c>
      <c r="G338" s="356" t="s">
        <v>950</v>
      </c>
      <c r="H338" s="356" t="s">
        <v>1576</v>
      </c>
      <c r="I338" s="388">
        <v>55470</v>
      </c>
      <c r="J338" s="388">
        <f>-K1928/0.0833333333333333</f>
        <v>0</v>
      </c>
      <c r="K338" s="388"/>
      <c r="L338" s="372">
        <v>42662</v>
      </c>
      <c r="M338" s="372">
        <v>42675</v>
      </c>
      <c r="N338" s="367">
        <v>43039</v>
      </c>
      <c r="O338" s="389">
        <f t="shared" si="20"/>
        <v>2017</v>
      </c>
      <c r="P338" s="374">
        <f t="shared" si="21"/>
        <v>10</v>
      </c>
      <c r="Q338" s="390" t="str">
        <f t="shared" si="19"/>
        <v>201710</v>
      </c>
      <c r="R338" s="354" t="s">
        <v>266</v>
      </c>
      <c r="S338" s="391">
        <v>0</v>
      </c>
      <c r="T338" s="391">
        <v>0</v>
      </c>
      <c r="U338" s="355"/>
      <c r="V338" s="349"/>
      <c r="W338" s="348"/>
      <c r="X338" s="349"/>
      <c r="Y338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8" s="421"/>
      <c r="AA338" s="348"/>
      <c r="AB338" s="348"/>
      <c r="AC338" s="348"/>
      <c r="AD338" s="348"/>
      <c r="AE338" s="348"/>
      <c r="AF338" s="348"/>
      <c r="AG338" s="348"/>
      <c r="AH338" s="348"/>
      <c r="AI338" s="348"/>
      <c r="AJ338" s="348"/>
      <c r="AK338" s="348"/>
      <c r="AL338" s="348"/>
      <c r="AM338" s="348"/>
      <c r="AN338" s="348"/>
      <c r="AO338" s="348"/>
      <c r="AP338" s="348"/>
      <c r="AQ338" s="348"/>
      <c r="AR338" s="231"/>
      <c r="AS338" s="231"/>
      <c r="AT338" s="231"/>
      <c r="AU338" s="231"/>
      <c r="AV338" s="231"/>
      <c r="AW338" s="231"/>
      <c r="AX338" s="231"/>
      <c r="AY338" s="231"/>
      <c r="AZ338" s="231"/>
      <c r="BA338" s="231"/>
      <c r="BB338" s="231"/>
      <c r="BC338" s="231"/>
      <c r="BD338" s="231"/>
      <c r="BE338" s="231"/>
      <c r="BF338" s="231"/>
      <c r="BG338" s="231"/>
      <c r="BH338" s="231"/>
      <c r="BI338" s="231"/>
      <c r="BJ338" s="231"/>
      <c r="BK338" s="231"/>
      <c r="BL338" s="231"/>
      <c r="BM338" s="231"/>
      <c r="BN338" s="231"/>
      <c r="BO338" s="231"/>
      <c r="BP338" s="231"/>
      <c r="BQ338" s="231"/>
      <c r="BR338" s="231"/>
      <c r="BS338" s="231"/>
      <c r="BT338" s="231"/>
      <c r="BU338" s="231"/>
      <c r="BV338" s="231"/>
      <c r="BW338" s="231"/>
      <c r="BX338" s="231"/>
      <c r="BY338" s="231"/>
      <c r="BZ338" s="231"/>
      <c r="CA338" s="231"/>
      <c r="CB338" s="231"/>
      <c r="CC338" s="231"/>
      <c r="CD338" s="231"/>
      <c r="CE338" s="231"/>
      <c r="CF338" s="231"/>
      <c r="CG338" s="231"/>
      <c r="CH338" s="231"/>
      <c r="CI338" s="231"/>
      <c r="CJ338" s="231"/>
      <c r="CK338" s="231"/>
      <c r="CL338" s="231"/>
      <c r="CM338" s="231"/>
      <c r="CN338" s="231"/>
      <c r="CO338" s="231"/>
      <c r="CP338" s="231"/>
      <c r="CQ338" s="231"/>
      <c r="CR338" s="231"/>
      <c r="CS338" s="231"/>
      <c r="CT338" s="231"/>
      <c r="CU338" s="231"/>
      <c r="CV338" s="231"/>
    </row>
    <row r="339" spans="1:100" s="47" customFormat="1" ht="43.5" customHeight="1">
      <c r="A339" s="311" t="s">
        <v>2048</v>
      </c>
      <c r="B339" s="369" t="s">
        <v>889</v>
      </c>
      <c r="C339" s="398" t="s">
        <v>891</v>
      </c>
      <c r="D339" s="314" t="s">
        <v>2936</v>
      </c>
      <c r="E339" s="314" t="s">
        <v>381</v>
      </c>
      <c r="F339" s="315" t="s">
        <v>866</v>
      </c>
      <c r="G339" s="313" t="s">
        <v>869</v>
      </c>
      <c r="H339" s="313" t="s">
        <v>540</v>
      </c>
      <c r="I339" s="316">
        <v>3050000</v>
      </c>
      <c r="J339" s="316">
        <f>-K2552/0.0833333333333333</f>
        <v>0</v>
      </c>
      <c r="K339" s="316"/>
      <c r="L339" s="317">
        <v>42641</v>
      </c>
      <c r="M339" s="317">
        <v>42675</v>
      </c>
      <c r="N339" s="318">
        <v>43039</v>
      </c>
      <c r="O339" s="336">
        <f t="shared" si="20"/>
        <v>2017</v>
      </c>
      <c r="P339" s="336">
        <f t="shared" si="21"/>
        <v>10</v>
      </c>
      <c r="Q339" s="326" t="str">
        <f t="shared" si="19"/>
        <v>201710</v>
      </c>
      <c r="R339" s="311">
        <v>0</v>
      </c>
      <c r="S339" s="319">
        <v>0</v>
      </c>
      <c r="T339" s="319">
        <v>0</v>
      </c>
      <c r="U339" s="313"/>
      <c r="V339" s="363"/>
      <c r="W339" s="360"/>
      <c r="X339" s="363"/>
      <c r="Y3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39" s="421"/>
      <c r="AA339" s="348"/>
      <c r="AB339" s="348"/>
      <c r="AC339" s="348"/>
      <c r="AD339" s="348"/>
      <c r="AE339" s="348"/>
      <c r="AF339" s="348"/>
      <c r="AG339" s="348"/>
      <c r="AH339" s="348"/>
      <c r="AI339" s="348"/>
      <c r="AJ339" s="348"/>
      <c r="AK339" s="348"/>
      <c r="AL339" s="348"/>
      <c r="AM339" s="348"/>
      <c r="AN339" s="348"/>
      <c r="AO339" s="348"/>
      <c r="AP339" s="348"/>
      <c r="AQ339" s="348"/>
      <c r="AR339" s="231"/>
      <c r="AS339" s="231"/>
      <c r="AT339" s="231"/>
      <c r="AU339" s="231"/>
      <c r="AV339" s="231"/>
      <c r="AW339" s="231"/>
      <c r="AX339" s="231"/>
      <c r="AY339" s="231"/>
      <c r="AZ339" s="231"/>
      <c r="BA339" s="231"/>
      <c r="BB339" s="231"/>
      <c r="BC339" s="231"/>
      <c r="BD339" s="231"/>
      <c r="BE339" s="231"/>
      <c r="BF339" s="231"/>
      <c r="BG339" s="231"/>
      <c r="BH339" s="231"/>
      <c r="BI339" s="231"/>
      <c r="BJ339" s="231"/>
      <c r="BK339" s="231"/>
      <c r="BL339" s="231"/>
      <c r="BM339" s="231"/>
      <c r="BN339" s="231"/>
      <c r="BO339" s="231"/>
      <c r="BP339" s="231"/>
      <c r="BQ339" s="231"/>
      <c r="BR339" s="231"/>
      <c r="BS339" s="231"/>
      <c r="BT339" s="231"/>
      <c r="BU339" s="231"/>
      <c r="BV339" s="231"/>
      <c r="BW339" s="231"/>
      <c r="BX339" s="231"/>
      <c r="BY339" s="231"/>
      <c r="BZ339" s="231"/>
      <c r="CA339" s="231"/>
      <c r="CB339" s="231"/>
      <c r="CC339" s="231"/>
      <c r="CD339" s="231"/>
      <c r="CE339" s="231"/>
      <c r="CF339" s="231"/>
      <c r="CG339" s="231"/>
      <c r="CH339" s="231"/>
      <c r="CI339" s="231"/>
      <c r="CJ339" s="231"/>
      <c r="CK339" s="231"/>
      <c r="CL339" s="231"/>
      <c r="CM339" s="231"/>
      <c r="CN339" s="231"/>
      <c r="CO339" s="231"/>
      <c r="CP339" s="231"/>
      <c r="CQ339" s="231"/>
      <c r="CR339" s="231"/>
      <c r="CS339" s="231"/>
      <c r="CT339" s="231"/>
      <c r="CU339" s="231"/>
      <c r="CV339" s="231"/>
    </row>
    <row r="340" spans="1:43" s="232" customFormat="1" ht="43.5" customHeight="1">
      <c r="A340" s="311" t="s">
        <v>2048</v>
      </c>
      <c r="B340" s="369" t="s">
        <v>889</v>
      </c>
      <c r="C340" s="398" t="s">
        <v>891</v>
      </c>
      <c r="D340" s="314" t="s">
        <v>2937</v>
      </c>
      <c r="E340" s="314" t="s">
        <v>381</v>
      </c>
      <c r="F340" s="315" t="s">
        <v>866</v>
      </c>
      <c r="G340" s="313" t="s">
        <v>870</v>
      </c>
      <c r="H340" s="313" t="s">
        <v>867</v>
      </c>
      <c r="I340" s="316">
        <v>500000</v>
      </c>
      <c r="J340" s="316">
        <f>-K2543/0.0833333333333333</f>
        <v>0</v>
      </c>
      <c r="K340" s="316"/>
      <c r="L340" s="317">
        <v>42641</v>
      </c>
      <c r="M340" s="317">
        <v>42675</v>
      </c>
      <c r="N340" s="318">
        <v>43039</v>
      </c>
      <c r="O340" s="336">
        <f t="shared" si="20"/>
        <v>2017</v>
      </c>
      <c r="P340" s="336">
        <f t="shared" si="21"/>
        <v>10</v>
      </c>
      <c r="Q340" s="326" t="str">
        <f t="shared" si="19"/>
        <v>201710</v>
      </c>
      <c r="R340" s="311">
        <v>0</v>
      </c>
      <c r="S340" s="319">
        <v>0</v>
      </c>
      <c r="T340" s="319">
        <v>0</v>
      </c>
      <c r="U340" s="313"/>
      <c r="V340" s="363" t="s">
        <v>882</v>
      </c>
      <c r="W340" s="360"/>
      <c r="X340" s="363"/>
      <c r="Y3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40" s="421"/>
      <c r="AA340" s="348"/>
      <c r="AB340" s="348"/>
      <c r="AC340" s="348"/>
      <c r="AD340" s="348"/>
      <c r="AE340" s="348"/>
      <c r="AF340" s="348"/>
      <c r="AG340" s="348"/>
      <c r="AH340" s="348"/>
      <c r="AI340" s="348"/>
      <c r="AJ340" s="348"/>
      <c r="AK340" s="348"/>
      <c r="AL340" s="348"/>
      <c r="AM340" s="348"/>
      <c r="AN340" s="348"/>
      <c r="AO340" s="348"/>
      <c r="AP340" s="348"/>
      <c r="AQ340" s="348"/>
    </row>
    <row r="341" spans="1:43" s="232" customFormat="1" ht="43.5" customHeight="1">
      <c r="A341" s="311" t="s">
        <v>1776</v>
      </c>
      <c r="B341" s="369" t="s">
        <v>884</v>
      </c>
      <c r="C341" s="398" t="s">
        <v>891</v>
      </c>
      <c r="D341" s="365" t="s">
        <v>2850</v>
      </c>
      <c r="E341" s="306" t="s">
        <v>378</v>
      </c>
      <c r="F341" s="307" t="s">
        <v>46</v>
      </c>
      <c r="G341" s="313" t="s">
        <v>2088</v>
      </c>
      <c r="H341" s="308" t="s">
        <v>1495</v>
      </c>
      <c r="I341" s="309">
        <v>87187.56</v>
      </c>
      <c r="J341" s="309">
        <f>-K1933/0.0833333333333333</f>
        <v>0</v>
      </c>
      <c r="K341" s="309"/>
      <c r="L341" s="310">
        <v>42676</v>
      </c>
      <c r="M341" s="310">
        <v>42675</v>
      </c>
      <c r="N341" s="310">
        <v>43039</v>
      </c>
      <c r="O341" s="337">
        <f t="shared" si="20"/>
        <v>2017</v>
      </c>
      <c r="P341" s="336">
        <f t="shared" si="21"/>
        <v>10</v>
      </c>
      <c r="Q341" s="332" t="str">
        <f t="shared" si="19"/>
        <v>201710</v>
      </c>
      <c r="R341" s="354" t="s">
        <v>266</v>
      </c>
      <c r="S341" s="312">
        <v>0</v>
      </c>
      <c r="T341" s="312">
        <v>0</v>
      </c>
      <c r="U341" s="308"/>
      <c r="V341" s="363"/>
      <c r="W341" s="360"/>
      <c r="X341" s="363"/>
      <c r="Y3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1" s="385"/>
      <c r="AA341" s="363"/>
      <c r="AB341" s="363"/>
      <c r="AC341" s="363"/>
      <c r="AD341" s="363"/>
      <c r="AE341" s="363"/>
      <c r="AF341" s="363"/>
      <c r="AG341" s="363"/>
      <c r="AH341" s="363"/>
      <c r="AI341" s="363"/>
      <c r="AJ341" s="363"/>
      <c r="AK341" s="363"/>
      <c r="AL341" s="363"/>
      <c r="AM341" s="363"/>
      <c r="AN341" s="363"/>
      <c r="AO341" s="363"/>
      <c r="AP341" s="363"/>
      <c r="AQ341" s="363"/>
    </row>
    <row r="342" spans="1:43" s="47" customFormat="1" ht="43.5" customHeight="1">
      <c r="A342" s="305" t="s">
        <v>89</v>
      </c>
      <c r="B342" s="369" t="s">
        <v>890</v>
      </c>
      <c r="C342" s="398" t="s">
        <v>891</v>
      </c>
      <c r="D342" s="306" t="s">
        <v>2781</v>
      </c>
      <c r="E342" s="306" t="s">
        <v>391</v>
      </c>
      <c r="F342" s="307" t="s">
        <v>2782</v>
      </c>
      <c r="G342" s="308" t="s">
        <v>2783</v>
      </c>
      <c r="H342" s="308" t="s">
        <v>2784</v>
      </c>
      <c r="I342" s="309">
        <v>2354405</v>
      </c>
      <c r="J342" s="309">
        <f>-K1977/0.0833333333333333</f>
        <v>0</v>
      </c>
      <c r="K342" s="309"/>
      <c r="L342" s="310">
        <v>42662</v>
      </c>
      <c r="M342" s="310">
        <v>42487</v>
      </c>
      <c r="N342" s="310">
        <v>43039</v>
      </c>
      <c r="O342" s="337">
        <f t="shared" si="20"/>
        <v>2017</v>
      </c>
      <c r="P342" s="336">
        <f t="shared" si="21"/>
        <v>10</v>
      </c>
      <c r="Q342" s="332" t="str">
        <f t="shared" si="19"/>
        <v>201710</v>
      </c>
      <c r="R342" s="311">
        <v>0</v>
      </c>
      <c r="S342" s="312">
        <v>0</v>
      </c>
      <c r="T342" s="312">
        <v>0</v>
      </c>
      <c r="U342" s="313"/>
      <c r="V342" s="363"/>
      <c r="W342" s="360"/>
      <c r="X342" s="385"/>
      <c r="Y3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2" s="360"/>
      <c r="AA342" s="360"/>
      <c r="AB342" s="360"/>
      <c r="AC342" s="360"/>
      <c r="AD342" s="360"/>
      <c r="AE342" s="360"/>
      <c r="AF342" s="360"/>
      <c r="AG342" s="360"/>
      <c r="AH342" s="360"/>
      <c r="AI342" s="360"/>
      <c r="AJ342" s="360"/>
      <c r="AK342" s="360"/>
      <c r="AL342" s="360"/>
      <c r="AM342" s="360"/>
      <c r="AN342" s="360"/>
      <c r="AO342" s="360"/>
      <c r="AP342" s="360"/>
      <c r="AQ342" s="360"/>
    </row>
    <row r="343" spans="1:100" s="231" customFormat="1" ht="43.5" customHeight="1">
      <c r="A343" s="235" t="s">
        <v>120</v>
      </c>
      <c r="B343" s="354" t="s">
        <v>889</v>
      </c>
      <c r="C343" s="354" t="s">
        <v>891</v>
      </c>
      <c r="D343" s="358" t="s">
        <v>2054</v>
      </c>
      <c r="E343" s="244" t="s">
        <v>396</v>
      </c>
      <c r="F343" s="359" t="s">
        <v>1462</v>
      </c>
      <c r="G343" s="246" t="s">
        <v>316</v>
      </c>
      <c r="H343" s="246" t="s">
        <v>317</v>
      </c>
      <c r="I343" s="285">
        <v>60000</v>
      </c>
      <c r="J343" s="285">
        <f>-K1909/0.0833333333333333</f>
        <v>0</v>
      </c>
      <c r="K343" s="285"/>
      <c r="L343" s="372">
        <v>42697</v>
      </c>
      <c r="M343" s="280">
        <v>42675</v>
      </c>
      <c r="N343" s="280">
        <v>43039</v>
      </c>
      <c r="O343" s="329">
        <f t="shared" si="20"/>
        <v>2017</v>
      </c>
      <c r="P343" s="323">
        <f t="shared" si="21"/>
        <v>10</v>
      </c>
      <c r="Q343" s="330" t="str">
        <f t="shared" si="19"/>
        <v>201710</v>
      </c>
      <c r="R343" s="354" t="s">
        <v>266</v>
      </c>
      <c r="S343" s="267">
        <v>0</v>
      </c>
      <c r="T343" s="267">
        <v>0</v>
      </c>
      <c r="U343" s="356"/>
      <c r="V343" s="345"/>
      <c r="W343" s="345"/>
      <c r="X343" s="345"/>
      <c r="Y343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3" s="421"/>
      <c r="AA343" s="349"/>
      <c r="AB343" s="349"/>
      <c r="AC343" s="349"/>
      <c r="AD343" s="349"/>
      <c r="AE343" s="349"/>
      <c r="AF343" s="349"/>
      <c r="AG343" s="349"/>
      <c r="AH343" s="349"/>
      <c r="AI343" s="349"/>
      <c r="AJ343" s="349"/>
      <c r="AK343" s="349"/>
      <c r="AL343" s="349"/>
      <c r="AM343" s="349"/>
      <c r="AN343" s="349"/>
      <c r="AO343" s="349"/>
      <c r="AP343" s="349"/>
      <c r="AQ343" s="349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</row>
    <row r="344" spans="1:43" s="231" customFormat="1" ht="43.5" customHeight="1">
      <c r="A344" s="235" t="s">
        <v>120</v>
      </c>
      <c r="B344" s="354" t="s">
        <v>889</v>
      </c>
      <c r="C344" s="354" t="s">
        <v>891</v>
      </c>
      <c r="D344" s="358" t="s">
        <v>2862</v>
      </c>
      <c r="E344" s="244" t="s">
        <v>396</v>
      </c>
      <c r="F344" s="359" t="s">
        <v>2855</v>
      </c>
      <c r="G344" s="246" t="s">
        <v>154</v>
      </c>
      <c r="H344" s="355" t="s">
        <v>2856</v>
      </c>
      <c r="I344" s="285">
        <v>14700</v>
      </c>
      <c r="J344" s="285">
        <f>-K1910/0.0833333333333333</f>
        <v>0</v>
      </c>
      <c r="K344" s="285"/>
      <c r="L344" s="372" t="s">
        <v>326</v>
      </c>
      <c r="M344" s="280">
        <v>42675</v>
      </c>
      <c r="N344" s="280">
        <v>43039</v>
      </c>
      <c r="O344" s="329">
        <f t="shared" si="20"/>
        <v>2017</v>
      </c>
      <c r="P344" s="323">
        <f t="shared" si="21"/>
        <v>10</v>
      </c>
      <c r="Q344" s="330" t="str">
        <f t="shared" si="19"/>
        <v>201710</v>
      </c>
      <c r="R344" s="354" t="s">
        <v>36</v>
      </c>
      <c r="S344" s="267">
        <v>0</v>
      </c>
      <c r="T344" s="267">
        <v>0</v>
      </c>
      <c r="U344" s="246"/>
      <c r="V344" s="343"/>
      <c r="W344" s="345"/>
      <c r="X344" s="343"/>
      <c r="Y344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4" s="348"/>
      <c r="AA344" s="348"/>
      <c r="AB344" s="348"/>
      <c r="AC344" s="348"/>
      <c r="AD344" s="348"/>
      <c r="AE344" s="348"/>
      <c r="AF344" s="348"/>
      <c r="AG344" s="348"/>
      <c r="AH344" s="348"/>
      <c r="AI344" s="348"/>
      <c r="AJ344" s="348"/>
      <c r="AK344" s="348"/>
      <c r="AL344" s="348"/>
      <c r="AM344" s="348"/>
      <c r="AN344" s="348"/>
      <c r="AO344" s="348"/>
      <c r="AP344" s="348"/>
      <c r="AQ344" s="348"/>
    </row>
    <row r="345" spans="1:100" s="47" customFormat="1" ht="43.5" customHeight="1">
      <c r="A345" s="235" t="s">
        <v>120</v>
      </c>
      <c r="B345" s="354" t="s">
        <v>889</v>
      </c>
      <c r="C345" s="354" t="s">
        <v>891</v>
      </c>
      <c r="D345" s="358" t="s">
        <v>2863</v>
      </c>
      <c r="E345" s="244" t="s">
        <v>396</v>
      </c>
      <c r="F345" s="359" t="s">
        <v>2857</v>
      </c>
      <c r="G345" s="246" t="s">
        <v>153</v>
      </c>
      <c r="H345" s="355" t="s">
        <v>2250</v>
      </c>
      <c r="I345" s="285">
        <v>6480</v>
      </c>
      <c r="J345" s="285">
        <f>-K1911/0.0833333333333333</f>
        <v>0</v>
      </c>
      <c r="K345" s="285"/>
      <c r="L345" s="372" t="s">
        <v>326</v>
      </c>
      <c r="M345" s="280">
        <v>42675</v>
      </c>
      <c r="N345" s="280">
        <v>43039</v>
      </c>
      <c r="O345" s="329">
        <f t="shared" si="20"/>
        <v>2017</v>
      </c>
      <c r="P345" s="323">
        <f t="shared" si="21"/>
        <v>10</v>
      </c>
      <c r="Q345" s="330" t="str">
        <f t="shared" si="19"/>
        <v>201710</v>
      </c>
      <c r="R345" s="354">
        <v>0</v>
      </c>
      <c r="S345" s="267">
        <v>0</v>
      </c>
      <c r="T345" s="267">
        <v>0</v>
      </c>
      <c r="U345" s="249"/>
      <c r="V345" s="343"/>
      <c r="W345" s="345"/>
      <c r="X345" s="343"/>
      <c r="Y345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5" s="421"/>
      <c r="AA345" s="349"/>
      <c r="AB345" s="349"/>
      <c r="AC345" s="349"/>
      <c r="AD345" s="349"/>
      <c r="AE345" s="349"/>
      <c r="AF345" s="349"/>
      <c r="AG345" s="349"/>
      <c r="AH345" s="349"/>
      <c r="AI345" s="349"/>
      <c r="AJ345" s="349"/>
      <c r="AK345" s="349"/>
      <c r="AL345" s="349"/>
      <c r="AM345" s="349"/>
      <c r="AN345" s="349"/>
      <c r="AO345" s="349"/>
      <c r="AP345" s="349"/>
      <c r="AQ345" s="349"/>
      <c r="AR345" s="231"/>
      <c r="AS345" s="231"/>
      <c r="AT345" s="231"/>
      <c r="AU345" s="231"/>
      <c r="AV345" s="231"/>
      <c r="AW345" s="231"/>
      <c r="AX345" s="231"/>
      <c r="AY345" s="231"/>
      <c r="AZ345" s="231"/>
      <c r="BA345" s="231"/>
      <c r="BB345" s="231"/>
      <c r="BC345" s="231"/>
      <c r="BD345" s="231"/>
      <c r="BE345" s="231"/>
      <c r="BF345" s="231"/>
      <c r="BG345" s="231"/>
      <c r="BH345" s="231"/>
      <c r="BI345" s="231"/>
      <c r="BJ345" s="231"/>
      <c r="BK345" s="231"/>
      <c r="BL345" s="231"/>
      <c r="BM345" s="231"/>
      <c r="BN345" s="231"/>
      <c r="BO345" s="231"/>
      <c r="BP345" s="231"/>
      <c r="BQ345" s="231"/>
      <c r="BR345" s="231"/>
      <c r="BS345" s="231"/>
      <c r="BT345" s="231"/>
      <c r="BU345" s="231"/>
      <c r="BV345" s="231"/>
      <c r="BW345" s="231"/>
      <c r="BX345" s="231"/>
      <c r="BY345" s="231"/>
      <c r="BZ345" s="231"/>
      <c r="CA345" s="231"/>
      <c r="CB345" s="231"/>
      <c r="CC345" s="231"/>
      <c r="CD345" s="231"/>
      <c r="CE345" s="231"/>
      <c r="CF345" s="231"/>
      <c r="CG345" s="231"/>
      <c r="CH345" s="231"/>
      <c r="CI345" s="231"/>
      <c r="CJ345" s="231"/>
      <c r="CK345" s="231"/>
      <c r="CL345" s="231"/>
      <c r="CM345" s="231"/>
      <c r="CN345" s="231"/>
      <c r="CO345" s="231"/>
      <c r="CP345" s="231"/>
      <c r="CQ345" s="231"/>
      <c r="CR345" s="231"/>
      <c r="CS345" s="231"/>
      <c r="CT345" s="231"/>
      <c r="CU345" s="231"/>
      <c r="CV345" s="231"/>
    </row>
    <row r="346" spans="1:100" s="47" customFormat="1" ht="43.5" customHeight="1">
      <c r="A346" s="235" t="s">
        <v>120</v>
      </c>
      <c r="B346" s="354" t="s">
        <v>889</v>
      </c>
      <c r="C346" s="354" t="s">
        <v>891</v>
      </c>
      <c r="D346" s="358" t="s">
        <v>2864</v>
      </c>
      <c r="E346" s="358" t="s">
        <v>396</v>
      </c>
      <c r="F346" s="359" t="s">
        <v>2858</v>
      </c>
      <c r="G346" s="246" t="s">
        <v>288</v>
      </c>
      <c r="H346" s="355" t="s">
        <v>361</v>
      </c>
      <c r="I346" s="285">
        <v>8100</v>
      </c>
      <c r="J346" s="285">
        <f>-K1912/0.0833333333333333</f>
        <v>0</v>
      </c>
      <c r="K346" s="285"/>
      <c r="L346" s="372" t="s">
        <v>326</v>
      </c>
      <c r="M346" s="280">
        <v>42675</v>
      </c>
      <c r="N346" s="280">
        <v>43039</v>
      </c>
      <c r="O346" s="329">
        <f t="shared" si="20"/>
        <v>2017</v>
      </c>
      <c r="P346" s="323">
        <f t="shared" si="21"/>
        <v>10</v>
      </c>
      <c r="Q346" s="330" t="str">
        <f t="shared" si="19"/>
        <v>201710</v>
      </c>
      <c r="R346" s="354" t="s">
        <v>36</v>
      </c>
      <c r="S346" s="267">
        <v>0</v>
      </c>
      <c r="T346" s="267">
        <v>0</v>
      </c>
      <c r="U346" s="261"/>
      <c r="V346" s="343"/>
      <c r="W346" s="345"/>
      <c r="X346" s="343"/>
      <c r="Y3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6" s="421"/>
      <c r="AA346" s="349"/>
      <c r="AB346" s="349"/>
      <c r="AC346" s="349"/>
      <c r="AD346" s="349"/>
      <c r="AE346" s="349"/>
      <c r="AF346" s="349"/>
      <c r="AG346" s="349"/>
      <c r="AH346" s="349"/>
      <c r="AI346" s="349"/>
      <c r="AJ346" s="349"/>
      <c r="AK346" s="349"/>
      <c r="AL346" s="349"/>
      <c r="AM346" s="349"/>
      <c r="AN346" s="349"/>
      <c r="AO346" s="349"/>
      <c r="AP346" s="349"/>
      <c r="AQ346" s="349"/>
      <c r="AR346" s="231"/>
      <c r="AS346" s="231"/>
      <c r="AT346" s="231"/>
      <c r="AU346" s="231"/>
      <c r="AV346" s="231"/>
      <c r="AW346" s="231"/>
      <c r="AX346" s="231"/>
      <c r="AY346" s="231"/>
      <c r="AZ346" s="231"/>
      <c r="BA346" s="231"/>
      <c r="BB346" s="231"/>
      <c r="BC346" s="231"/>
      <c r="BD346" s="231"/>
      <c r="BE346" s="231"/>
      <c r="BF346" s="231"/>
      <c r="BG346" s="231"/>
      <c r="BH346" s="231"/>
      <c r="BI346" s="231"/>
      <c r="BJ346" s="231"/>
      <c r="BK346" s="231"/>
      <c r="BL346" s="231"/>
      <c r="BM346" s="231"/>
      <c r="BN346" s="231"/>
      <c r="BO346" s="231"/>
      <c r="BP346" s="231"/>
      <c r="BQ346" s="231"/>
      <c r="BR346" s="231"/>
      <c r="BS346" s="231"/>
      <c r="BT346" s="231"/>
      <c r="BU346" s="231"/>
      <c r="BV346" s="231"/>
      <c r="BW346" s="231"/>
      <c r="BX346" s="231"/>
      <c r="BY346" s="231"/>
      <c r="BZ346" s="231"/>
      <c r="CA346" s="231"/>
      <c r="CB346" s="231"/>
      <c r="CC346" s="231"/>
      <c r="CD346" s="231"/>
      <c r="CE346" s="231"/>
      <c r="CF346" s="231"/>
      <c r="CG346" s="231"/>
      <c r="CH346" s="231"/>
      <c r="CI346" s="231"/>
      <c r="CJ346" s="231"/>
      <c r="CK346" s="231"/>
      <c r="CL346" s="231"/>
      <c r="CM346" s="231"/>
      <c r="CN346" s="231"/>
      <c r="CO346" s="231"/>
      <c r="CP346" s="231"/>
      <c r="CQ346" s="231"/>
      <c r="CR346" s="231"/>
      <c r="CS346" s="231"/>
      <c r="CT346" s="231"/>
      <c r="CU346" s="231"/>
      <c r="CV346" s="231"/>
    </row>
    <row r="347" spans="1:100" s="47" customFormat="1" ht="43.5" customHeight="1">
      <c r="A347" s="235" t="s">
        <v>120</v>
      </c>
      <c r="B347" s="354" t="s">
        <v>889</v>
      </c>
      <c r="C347" s="354" t="s">
        <v>891</v>
      </c>
      <c r="D347" s="358" t="s">
        <v>2811</v>
      </c>
      <c r="E347" s="244" t="s">
        <v>384</v>
      </c>
      <c r="F347" s="245" t="s">
        <v>46</v>
      </c>
      <c r="G347" s="251" t="s">
        <v>640</v>
      </c>
      <c r="H347" s="251" t="s">
        <v>232</v>
      </c>
      <c r="I347" s="285">
        <v>21690</v>
      </c>
      <c r="J347" s="285">
        <f>-K1911/0.0833333333333333</f>
        <v>0</v>
      </c>
      <c r="K347" s="285"/>
      <c r="L347" s="280" t="s">
        <v>326</v>
      </c>
      <c r="M347" s="280">
        <v>42644</v>
      </c>
      <c r="N347" s="281">
        <v>43039</v>
      </c>
      <c r="O347" s="323">
        <f t="shared" si="20"/>
        <v>2017</v>
      </c>
      <c r="P347" s="323">
        <f t="shared" si="21"/>
        <v>10</v>
      </c>
      <c r="Q347" s="324" t="str">
        <f t="shared" si="19"/>
        <v>201710</v>
      </c>
      <c r="R347" s="235">
        <v>0</v>
      </c>
      <c r="S347" s="267">
        <v>0</v>
      </c>
      <c r="T347" s="267">
        <v>0</v>
      </c>
      <c r="U347" s="356"/>
      <c r="V347" s="343"/>
      <c r="W347" s="345"/>
      <c r="X347" s="343"/>
      <c r="Y34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7" s="421"/>
      <c r="AA347" s="349"/>
      <c r="AB347" s="349"/>
      <c r="AC347" s="349"/>
      <c r="AD347" s="349"/>
      <c r="AE347" s="349"/>
      <c r="AF347" s="349"/>
      <c r="AG347" s="349"/>
      <c r="AH347" s="349"/>
      <c r="AI347" s="349"/>
      <c r="AJ347" s="349"/>
      <c r="AK347" s="349"/>
      <c r="AL347" s="349"/>
      <c r="AM347" s="349"/>
      <c r="AN347" s="349"/>
      <c r="AO347" s="349"/>
      <c r="AP347" s="349"/>
      <c r="AQ347" s="349"/>
      <c r="AR347" s="231"/>
      <c r="AS347" s="231"/>
      <c r="AT347" s="231"/>
      <c r="AU347" s="231"/>
      <c r="AV347" s="231"/>
      <c r="AW347" s="231"/>
      <c r="AX347" s="231"/>
      <c r="AY347" s="231"/>
      <c r="AZ347" s="231"/>
      <c r="BA347" s="231"/>
      <c r="BB347" s="231"/>
      <c r="BC347" s="231"/>
      <c r="BD347" s="231"/>
      <c r="BE347" s="231"/>
      <c r="BF347" s="231"/>
      <c r="BG347" s="231"/>
      <c r="BH347" s="231"/>
      <c r="BI347" s="231"/>
      <c r="BJ347" s="231"/>
      <c r="BK347" s="231"/>
      <c r="BL347" s="231"/>
      <c r="BM347" s="231"/>
      <c r="BN347" s="231"/>
      <c r="BO347" s="231"/>
      <c r="BP347" s="231"/>
      <c r="BQ347" s="231"/>
      <c r="BR347" s="231"/>
      <c r="BS347" s="231"/>
      <c r="BT347" s="231"/>
      <c r="BU347" s="231"/>
      <c r="BV347" s="231"/>
      <c r="BW347" s="231"/>
      <c r="BX347" s="231"/>
      <c r="BY347" s="231"/>
      <c r="BZ347" s="231"/>
      <c r="CA347" s="231"/>
      <c r="CB347" s="231"/>
      <c r="CC347" s="231"/>
      <c r="CD347" s="231"/>
      <c r="CE347" s="231"/>
      <c r="CF347" s="231"/>
      <c r="CG347" s="231"/>
      <c r="CH347" s="231"/>
      <c r="CI347" s="231"/>
      <c r="CJ347" s="231"/>
      <c r="CK347" s="231"/>
      <c r="CL347" s="231"/>
      <c r="CM347" s="231"/>
      <c r="CN347" s="231"/>
      <c r="CO347" s="231"/>
      <c r="CP347" s="231"/>
      <c r="CQ347" s="231"/>
      <c r="CR347" s="231"/>
      <c r="CS347" s="231"/>
      <c r="CT347" s="231"/>
      <c r="CU347" s="231"/>
      <c r="CV347" s="231"/>
    </row>
    <row r="348" spans="1:43" s="47" customFormat="1" ht="43.5" customHeight="1">
      <c r="A348" s="354" t="s">
        <v>120</v>
      </c>
      <c r="B348" s="354" t="s">
        <v>889</v>
      </c>
      <c r="C348" s="354" t="s">
        <v>891</v>
      </c>
      <c r="D348" s="358" t="s">
        <v>1817</v>
      </c>
      <c r="E348" s="358" t="s">
        <v>384</v>
      </c>
      <c r="F348" s="359" t="s">
        <v>1157</v>
      </c>
      <c r="G348" s="251" t="s">
        <v>265</v>
      </c>
      <c r="H348" s="362" t="s">
        <v>2785</v>
      </c>
      <c r="I348" s="285">
        <v>245000</v>
      </c>
      <c r="J348" s="285">
        <f>-K1862/0.0833333333333333</f>
        <v>0</v>
      </c>
      <c r="K348" s="285"/>
      <c r="L348" s="280">
        <v>42662</v>
      </c>
      <c r="M348" s="280">
        <v>42675</v>
      </c>
      <c r="N348" s="281">
        <v>43039</v>
      </c>
      <c r="O348" s="323">
        <f t="shared" si="20"/>
        <v>2017</v>
      </c>
      <c r="P348" s="323">
        <f t="shared" si="21"/>
        <v>10</v>
      </c>
      <c r="Q348" s="324" t="str">
        <f aca="true" t="shared" si="23" ref="Q348:Q379">IF(P348&gt;9,CONCATENATE(O348,P348),CONCATENATE(O348,"0",P348))</f>
        <v>201710</v>
      </c>
      <c r="R348" s="378">
        <v>0</v>
      </c>
      <c r="S348" s="267">
        <v>0.1</v>
      </c>
      <c r="T348" s="267">
        <v>0</v>
      </c>
      <c r="U348" s="262"/>
      <c r="V348" s="343"/>
      <c r="W348" s="345"/>
      <c r="X348" s="344"/>
      <c r="Y3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8" s="421"/>
      <c r="AA348" s="349"/>
      <c r="AB348" s="349"/>
      <c r="AC348" s="349"/>
      <c r="AD348" s="349"/>
      <c r="AE348" s="349"/>
      <c r="AF348" s="349"/>
      <c r="AG348" s="349"/>
      <c r="AH348" s="349"/>
      <c r="AI348" s="349"/>
      <c r="AJ348" s="349"/>
      <c r="AK348" s="349"/>
      <c r="AL348" s="349"/>
      <c r="AM348" s="349"/>
      <c r="AN348" s="349"/>
      <c r="AO348" s="349"/>
      <c r="AP348" s="349"/>
      <c r="AQ348" s="349"/>
    </row>
    <row r="349" spans="1:100" s="47" customFormat="1" ht="43.5" customHeight="1">
      <c r="A349" s="235" t="s">
        <v>476</v>
      </c>
      <c r="B349" s="235" t="s">
        <v>966</v>
      </c>
      <c r="C349" s="354" t="s">
        <v>891</v>
      </c>
      <c r="D349" s="244"/>
      <c r="E349" s="259" t="s">
        <v>377</v>
      </c>
      <c r="F349" s="359" t="s">
        <v>1527</v>
      </c>
      <c r="G349" s="257" t="s">
        <v>427</v>
      </c>
      <c r="H349" s="257" t="s">
        <v>355</v>
      </c>
      <c r="I349" s="286">
        <v>150000</v>
      </c>
      <c r="J349" s="286">
        <f>-K1890/0.0833333333333333</f>
        <v>0</v>
      </c>
      <c r="K349" s="286"/>
      <c r="L349" s="282">
        <v>41927</v>
      </c>
      <c r="M349" s="282">
        <v>41944</v>
      </c>
      <c r="N349" s="282">
        <v>43039</v>
      </c>
      <c r="O349" s="327">
        <f t="shared" si="20"/>
        <v>2017</v>
      </c>
      <c r="P349" s="323">
        <f t="shared" si="21"/>
        <v>10</v>
      </c>
      <c r="Q349" s="328" t="str">
        <f t="shared" si="23"/>
        <v>201710</v>
      </c>
      <c r="R349" s="354" t="s">
        <v>105</v>
      </c>
      <c r="S349" s="268">
        <v>0</v>
      </c>
      <c r="T349" s="268">
        <v>0</v>
      </c>
      <c r="U349" s="249"/>
      <c r="V349" s="343"/>
      <c r="W349" s="345"/>
      <c r="X349" s="343"/>
      <c r="Y3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49" s="348"/>
      <c r="AA349" s="348"/>
      <c r="AB349" s="348"/>
      <c r="AC349" s="348"/>
      <c r="AD349" s="348"/>
      <c r="AE349" s="348"/>
      <c r="AF349" s="348"/>
      <c r="AG349" s="348"/>
      <c r="AH349" s="348"/>
      <c r="AI349" s="348"/>
      <c r="AJ349" s="348"/>
      <c r="AK349" s="348"/>
      <c r="AL349" s="348"/>
      <c r="AM349" s="348"/>
      <c r="AN349" s="348"/>
      <c r="AO349" s="348"/>
      <c r="AP349" s="348"/>
      <c r="AQ349" s="348"/>
      <c r="AR349" s="231"/>
      <c r="AS349" s="231"/>
      <c r="AT349" s="231"/>
      <c r="AU349" s="231"/>
      <c r="AV349" s="231"/>
      <c r="AW349" s="231"/>
      <c r="AX349" s="231"/>
      <c r="AY349" s="231"/>
      <c r="AZ349" s="231"/>
      <c r="BA349" s="231"/>
      <c r="BB349" s="231"/>
      <c r="BC349" s="231"/>
      <c r="BD349" s="231"/>
      <c r="BE349" s="231"/>
      <c r="BF349" s="231"/>
      <c r="BG349" s="231"/>
      <c r="BH349" s="231"/>
      <c r="BI349" s="231"/>
      <c r="BJ349" s="231"/>
      <c r="BK349" s="231"/>
      <c r="BL349" s="231"/>
      <c r="BM349" s="231"/>
      <c r="BN349" s="231"/>
      <c r="BO349" s="231"/>
      <c r="BP349" s="231"/>
      <c r="BQ349" s="231"/>
      <c r="BR349" s="231"/>
      <c r="BS349" s="231"/>
      <c r="BT349" s="231"/>
      <c r="BU349" s="231"/>
      <c r="BV349" s="231"/>
      <c r="BW349" s="231"/>
      <c r="BX349" s="231"/>
      <c r="BY349" s="231"/>
      <c r="BZ349" s="231"/>
      <c r="CA349" s="231"/>
      <c r="CB349" s="231"/>
      <c r="CC349" s="231"/>
      <c r="CD349" s="231"/>
      <c r="CE349" s="231"/>
      <c r="CF349" s="231"/>
      <c r="CG349" s="231"/>
      <c r="CH349" s="231"/>
      <c r="CI349" s="231"/>
      <c r="CJ349" s="231"/>
      <c r="CK349" s="231"/>
      <c r="CL349" s="231"/>
      <c r="CM349" s="231"/>
      <c r="CN349" s="231"/>
      <c r="CO349" s="231"/>
      <c r="CP349" s="231"/>
      <c r="CQ349" s="231"/>
      <c r="CR349" s="231"/>
      <c r="CS349" s="231"/>
      <c r="CT349" s="231"/>
      <c r="CU349" s="231"/>
      <c r="CV349" s="231"/>
    </row>
    <row r="350" spans="1:100" s="47" customFormat="1" ht="43.5" customHeight="1">
      <c r="A350" s="379" t="s">
        <v>130</v>
      </c>
      <c r="B350" s="369" t="s">
        <v>966</v>
      </c>
      <c r="C350" s="354" t="s">
        <v>891</v>
      </c>
      <c r="D350" s="365" t="s">
        <v>2394</v>
      </c>
      <c r="E350" s="244" t="s">
        <v>400</v>
      </c>
      <c r="F350" s="359" t="s">
        <v>2395</v>
      </c>
      <c r="G350" s="362" t="s">
        <v>2396</v>
      </c>
      <c r="H350" s="251" t="s">
        <v>475</v>
      </c>
      <c r="I350" s="285">
        <v>50000</v>
      </c>
      <c r="J350" s="285">
        <f>-K1846/0.0833333333333333</f>
        <v>0</v>
      </c>
      <c r="K350" s="285"/>
      <c r="L350" s="280">
        <v>42627</v>
      </c>
      <c r="M350" s="280">
        <v>42675</v>
      </c>
      <c r="N350" s="281">
        <v>43039</v>
      </c>
      <c r="O350" s="323">
        <f t="shared" si="20"/>
        <v>2017</v>
      </c>
      <c r="P350" s="323">
        <f t="shared" si="21"/>
        <v>10</v>
      </c>
      <c r="Q350" s="324" t="str">
        <f t="shared" si="23"/>
        <v>201710</v>
      </c>
      <c r="R350" s="354" t="s">
        <v>44</v>
      </c>
      <c r="S350" s="267">
        <v>0</v>
      </c>
      <c r="T350" s="267">
        <v>0</v>
      </c>
      <c r="U350" s="355"/>
      <c r="V350" s="343"/>
      <c r="W350" s="345"/>
      <c r="X350" s="343"/>
      <c r="Y350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0" s="421"/>
      <c r="AA350" s="349"/>
      <c r="AB350" s="349"/>
      <c r="AC350" s="349"/>
      <c r="AD350" s="349"/>
      <c r="AE350" s="349"/>
      <c r="AF350" s="349"/>
      <c r="AG350" s="349"/>
      <c r="AH350" s="349"/>
      <c r="AI350" s="349"/>
      <c r="AJ350" s="349"/>
      <c r="AK350" s="349"/>
      <c r="AL350" s="349"/>
      <c r="AM350" s="349"/>
      <c r="AN350" s="349"/>
      <c r="AO350" s="349"/>
      <c r="AP350" s="349"/>
      <c r="AQ350" s="349"/>
      <c r="AR350" s="231"/>
      <c r="AS350" s="231"/>
      <c r="AT350" s="231"/>
      <c r="AU350" s="231"/>
      <c r="AV350" s="231"/>
      <c r="AW350" s="231"/>
      <c r="AX350" s="231"/>
      <c r="AY350" s="231"/>
      <c r="AZ350" s="231"/>
      <c r="BA350" s="231"/>
      <c r="BB350" s="231"/>
      <c r="BC350" s="231"/>
      <c r="BD350" s="231"/>
      <c r="BE350" s="231"/>
      <c r="BF350" s="231"/>
      <c r="BG350" s="231"/>
      <c r="BH350" s="231"/>
      <c r="BI350" s="231"/>
      <c r="BJ350" s="231"/>
      <c r="BK350" s="231"/>
      <c r="BL350" s="231"/>
      <c r="BM350" s="231"/>
      <c r="BN350" s="231"/>
      <c r="BO350" s="231"/>
      <c r="BP350" s="231"/>
      <c r="BQ350" s="231"/>
      <c r="BR350" s="231"/>
      <c r="BS350" s="231"/>
      <c r="BT350" s="231"/>
      <c r="BU350" s="231"/>
      <c r="BV350" s="231"/>
      <c r="BW350" s="231"/>
      <c r="BX350" s="231"/>
      <c r="BY350" s="231"/>
      <c r="BZ350" s="231"/>
      <c r="CA350" s="231"/>
      <c r="CB350" s="231"/>
      <c r="CC350" s="231"/>
      <c r="CD350" s="231"/>
      <c r="CE350" s="231"/>
      <c r="CF350" s="231"/>
      <c r="CG350" s="231"/>
      <c r="CH350" s="231"/>
      <c r="CI350" s="231"/>
      <c r="CJ350" s="231"/>
      <c r="CK350" s="231"/>
      <c r="CL350" s="231"/>
      <c r="CM350" s="231"/>
      <c r="CN350" s="231"/>
      <c r="CO350" s="231"/>
      <c r="CP350" s="231"/>
      <c r="CQ350" s="231"/>
      <c r="CR350" s="231"/>
      <c r="CS350" s="231"/>
      <c r="CT350" s="231"/>
      <c r="CU350" s="231"/>
      <c r="CV350" s="231"/>
    </row>
    <row r="351" spans="1:100" s="232" customFormat="1" ht="43.5" customHeight="1">
      <c r="A351" s="311" t="s">
        <v>143</v>
      </c>
      <c r="B351" s="369" t="s">
        <v>890</v>
      </c>
      <c r="C351" s="398" t="s">
        <v>891</v>
      </c>
      <c r="D351" s="314" t="s">
        <v>728</v>
      </c>
      <c r="E351" s="314" t="s">
        <v>378</v>
      </c>
      <c r="F351" s="315" t="s">
        <v>579</v>
      </c>
      <c r="G351" s="313" t="s">
        <v>653</v>
      </c>
      <c r="H351" s="313" t="s">
        <v>580</v>
      </c>
      <c r="I351" s="316">
        <v>1250000</v>
      </c>
      <c r="J351" s="316">
        <f>-K2473/0.0833333333333333</f>
        <v>0</v>
      </c>
      <c r="K351" s="316"/>
      <c r="L351" s="317">
        <v>42816</v>
      </c>
      <c r="M351" s="317">
        <v>42826</v>
      </c>
      <c r="N351" s="318">
        <v>43039</v>
      </c>
      <c r="O351" s="336">
        <f t="shared" si="20"/>
        <v>2017</v>
      </c>
      <c r="P351" s="336">
        <f t="shared" si="21"/>
        <v>10</v>
      </c>
      <c r="Q351" s="326" t="str">
        <f t="shared" si="23"/>
        <v>201710</v>
      </c>
      <c r="R351" s="354">
        <v>0</v>
      </c>
      <c r="S351" s="319">
        <v>0</v>
      </c>
      <c r="T351" s="319">
        <v>0</v>
      </c>
      <c r="U351" s="308"/>
      <c r="V351" s="360" t="s">
        <v>882</v>
      </c>
      <c r="W351" s="360"/>
      <c r="X351" s="360" t="s">
        <v>882</v>
      </c>
      <c r="Y3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51" s="348"/>
      <c r="AA351" s="348"/>
      <c r="AB351" s="348"/>
      <c r="AC351" s="348"/>
      <c r="AD351" s="348"/>
      <c r="AE351" s="348"/>
      <c r="AF351" s="348"/>
      <c r="AG351" s="348"/>
      <c r="AH351" s="348"/>
      <c r="AI351" s="348"/>
      <c r="AJ351" s="348"/>
      <c r="AK351" s="348"/>
      <c r="AL351" s="348"/>
      <c r="AM351" s="348"/>
      <c r="AN351" s="348"/>
      <c r="AO351" s="348"/>
      <c r="AP351" s="348"/>
      <c r="AQ351" s="348"/>
      <c r="AR351" s="233"/>
      <c r="AS351" s="233"/>
      <c r="AT351" s="233"/>
      <c r="AU351" s="233"/>
      <c r="AV351" s="233"/>
      <c r="AW351" s="233"/>
      <c r="AX351" s="233"/>
      <c r="AY351" s="233"/>
      <c r="AZ351" s="233"/>
      <c r="BA351" s="233"/>
      <c r="BB351" s="233"/>
      <c r="BC351" s="233"/>
      <c r="BD351" s="233"/>
      <c r="BE351" s="233"/>
      <c r="BF351" s="233"/>
      <c r="BG351" s="233"/>
      <c r="BH351" s="233"/>
      <c r="BI351" s="233"/>
      <c r="BJ351" s="233"/>
      <c r="BK351" s="233"/>
      <c r="BL351" s="233"/>
      <c r="BM351" s="233"/>
      <c r="BN351" s="233"/>
      <c r="BO351" s="233"/>
      <c r="BP351" s="233"/>
      <c r="BQ351" s="233"/>
      <c r="BR351" s="233"/>
      <c r="BS351" s="233"/>
      <c r="BT351" s="233"/>
      <c r="BU351" s="233"/>
      <c r="BV351" s="233"/>
      <c r="BW351" s="233"/>
      <c r="BX351" s="233"/>
      <c r="BY351" s="233"/>
      <c r="BZ351" s="233"/>
      <c r="CA351" s="233"/>
      <c r="CB351" s="233"/>
      <c r="CC351" s="233"/>
      <c r="CD351" s="233"/>
      <c r="CE351" s="233"/>
      <c r="CF351" s="233"/>
      <c r="CG351" s="233"/>
      <c r="CH351" s="233"/>
      <c r="CI351" s="233"/>
      <c r="CJ351" s="233"/>
      <c r="CK351" s="233"/>
      <c r="CL351" s="233"/>
      <c r="CM351" s="233"/>
      <c r="CN351" s="233"/>
      <c r="CO351" s="233"/>
      <c r="CP351" s="233"/>
      <c r="CQ351" s="233"/>
      <c r="CR351" s="233"/>
      <c r="CS351" s="233"/>
      <c r="CT351" s="233"/>
      <c r="CU351" s="233"/>
      <c r="CV351" s="233"/>
    </row>
    <row r="352" spans="1:43" s="232" customFormat="1" ht="43.5" customHeight="1">
      <c r="A352" s="311" t="s">
        <v>143</v>
      </c>
      <c r="B352" s="369" t="s">
        <v>890</v>
      </c>
      <c r="C352" s="398" t="s">
        <v>891</v>
      </c>
      <c r="D352" s="314" t="s">
        <v>729</v>
      </c>
      <c r="E352" s="314" t="s">
        <v>378</v>
      </c>
      <c r="F352" s="315" t="s">
        <v>579</v>
      </c>
      <c r="G352" s="313" t="s">
        <v>654</v>
      </c>
      <c r="H352" s="313" t="s">
        <v>168</v>
      </c>
      <c r="I352" s="316">
        <v>150000</v>
      </c>
      <c r="J352" s="316">
        <f>-K2474/0.0833333333333333</f>
        <v>0</v>
      </c>
      <c r="K352" s="316"/>
      <c r="L352" s="317">
        <v>42816</v>
      </c>
      <c r="M352" s="317">
        <v>42826</v>
      </c>
      <c r="N352" s="318">
        <v>43039</v>
      </c>
      <c r="O352" s="336">
        <f t="shared" si="20"/>
        <v>2017</v>
      </c>
      <c r="P352" s="336">
        <f t="shared" si="21"/>
        <v>10</v>
      </c>
      <c r="Q352" s="326" t="str">
        <f t="shared" si="23"/>
        <v>201710</v>
      </c>
      <c r="R352" s="354">
        <v>0</v>
      </c>
      <c r="S352" s="319">
        <v>0</v>
      </c>
      <c r="T352" s="319">
        <v>0</v>
      </c>
      <c r="U352" s="308"/>
      <c r="V352" s="360" t="s">
        <v>882</v>
      </c>
      <c r="W352" s="360"/>
      <c r="X352" s="360" t="s">
        <v>882</v>
      </c>
      <c r="Y3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52" s="348"/>
      <c r="AA352" s="348"/>
      <c r="AB352" s="348"/>
      <c r="AC352" s="348"/>
      <c r="AD352" s="348"/>
      <c r="AE352" s="348"/>
      <c r="AF352" s="348"/>
      <c r="AG352" s="348"/>
      <c r="AH352" s="348"/>
      <c r="AI352" s="348"/>
      <c r="AJ352" s="348"/>
      <c r="AK352" s="348"/>
      <c r="AL352" s="348"/>
      <c r="AM352" s="348"/>
      <c r="AN352" s="348"/>
      <c r="AO352" s="348"/>
      <c r="AP352" s="348"/>
      <c r="AQ352" s="348"/>
    </row>
    <row r="353" spans="1:43" s="232" customFormat="1" ht="43.5" customHeight="1">
      <c r="A353" s="305" t="s">
        <v>203</v>
      </c>
      <c r="B353" s="361" t="s">
        <v>884</v>
      </c>
      <c r="C353" s="398" t="s">
        <v>891</v>
      </c>
      <c r="D353" s="306"/>
      <c r="E353" s="306" t="s">
        <v>378</v>
      </c>
      <c r="F353" s="307" t="s">
        <v>1536</v>
      </c>
      <c r="G353" s="308" t="s">
        <v>435</v>
      </c>
      <c r="H353" s="308" t="s">
        <v>1537</v>
      </c>
      <c r="I353" s="309">
        <v>1829000</v>
      </c>
      <c r="J353" s="309">
        <f>-K2477/0.0833333333333333</f>
        <v>0</v>
      </c>
      <c r="K353" s="309"/>
      <c r="L353" s="310">
        <v>42634</v>
      </c>
      <c r="M353" s="310">
        <v>42675</v>
      </c>
      <c r="N353" s="310">
        <v>43039</v>
      </c>
      <c r="O353" s="337">
        <f t="shared" si="20"/>
        <v>2017</v>
      </c>
      <c r="P353" s="336">
        <f t="shared" si="21"/>
        <v>10</v>
      </c>
      <c r="Q353" s="332" t="str">
        <f t="shared" si="23"/>
        <v>201710</v>
      </c>
      <c r="R353" s="311" t="s">
        <v>44</v>
      </c>
      <c r="S353" s="312">
        <v>0</v>
      </c>
      <c r="T353" s="312">
        <v>0</v>
      </c>
      <c r="U353" s="308"/>
      <c r="V353" s="360"/>
      <c r="W353" s="360"/>
      <c r="X353" s="360"/>
      <c r="Y3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3" s="421"/>
      <c r="AA353" s="349"/>
      <c r="AB353" s="349"/>
      <c r="AC353" s="349"/>
      <c r="AD353" s="349"/>
      <c r="AE353" s="349"/>
      <c r="AF353" s="349"/>
      <c r="AG353" s="349"/>
      <c r="AH353" s="349"/>
      <c r="AI353" s="349"/>
      <c r="AJ353" s="349"/>
      <c r="AK353" s="349"/>
      <c r="AL353" s="349"/>
      <c r="AM353" s="349"/>
      <c r="AN353" s="349"/>
      <c r="AO353" s="349"/>
      <c r="AP353" s="349"/>
      <c r="AQ353" s="349"/>
    </row>
    <row r="354" spans="1:43" s="232" customFormat="1" ht="43.5" customHeight="1">
      <c r="A354" s="305" t="s">
        <v>203</v>
      </c>
      <c r="B354" s="361" t="s">
        <v>884</v>
      </c>
      <c r="C354" s="398" t="s">
        <v>891</v>
      </c>
      <c r="D354" s="306"/>
      <c r="E354" s="306" t="s">
        <v>378</v>
      </c>
      <c r="F354" s="307" t="s">
        <v>1536</v>
      </c>
      <c r="G354" s="308" t="s">
        <v>435</v>
      </c>
      <c r="H354" s="308" t="s">
        <v>1538</v>
      </c>
      <c r="I354" s="309">
        <v>325000</v>
      </c>
      <c r="J354" s="309">
        <f>-K2478/0.0833333333333333</f>
        <v>0</v>
      </c>
      <c r="K354" s="309"/>
      <c r="L354" s="310">
        <v>42634</v>
      </c>
      <c r="M354" s="310">
        <v>42675</v>
      </c>
      <c r="N354" s="310">
        <v>43039</v>
      </c>
      <c r="O354" s="337">
        <f t="shared" si="20"/>
        <v>2017</v>
      </c>
      <c r="P354" s="336">
        <f t="shared" si="21"/>
        <v>10</v>
      </c>
      <c r="Q354" s="332" t="str">
        <f t="shared" si="23"/>
        <v>201710</v>
      </c>
      <c r="R354" s="311" t="s">
        <v>44</v>
      </c>
      <c r="S354" s="312">
        <v>0</v>
      </c>
      <c r="T354" s="312">
        <v>0</v>
      </c>
      <c r="U354" s="308"/>
      <c r="V354" s="360"/>
      <c r="W354" s="360"/>
      <c r="X354" s="360"/>
      <c r="Y35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4" s="421"/>
      <c r="AA354" s="349"/>
      <c r="AB354" s="349"/>
      <c r="AC354" s="349"/>
      <c r="AD354" s="349"/>
      <c r="AE354" s="349"/>
      <c r="AF354" s="349"/>
      <c r="AG354" s="349"/>
      <c r="AH354" s="349"/>
      <c r="AI354" s="349"/>
      <c r="AJ354" s="349"/>
      <c r="AK354" s="349"/>
      <c r="AL354" s="349"/>
      <c r="AM354" s="349"/>
      <c r="AN354" s="349"/>
      <c r="AO354" s="349"/>
      <c r="AP354" s="349"/>
      <c r="AQ354" s="349"/>
    </row>
    <row r="355" spans="1:43" s="47" customFormat="1" ht="43.5" customHeight="1">
      <c r="A355" s="311" t="s">
        <v>203</v>
      </c>
      <c r="B355" s="369" t="s">
        <v>884</v>
      </c>
      <c r="C355" s="398" t="s">
        <v>891</v>
      </c>
      <c r="D355" s="314"/>
      <c r="E355" s="314" t="s">
        <v>378</v>
      </c>
      <c r="F355" s="307" t="s">
        <v>46</v>
      </c>
      <c r="G355" s="313" t="s">
        <v>1582</v>
      </c>
      <c r="H355" s="313" t="s">
        <v>1581</v>
      </c>
      <c r="I355" s="316">
        <v>3000000</v>
      </c>
      <c r="J355" s="316">
        <f>-K1953/0.0833333333333333</f>
        <v>0</v>
      </c>
      <c r="K355" s="316"/>
      <c r="L355" s="317">
        <v>38981</v>
      </c>
      <c r="M355" s="317">
        <v>42675</v>
      </c>
      <c r="N355" s="318">
        <v>43039</v>
      </c>
      <c r="O355" s="336">
        <f t="shared" si="20"/>
        <v>2017</v>
      </c>
      <c r="P355" s="336">
        <f t="shared" si="21"/>
        <v>10</v>
      </c>
      <c r="Q355" s="326" t="str">
        <f t="shared" si="23"/>
        <v>201710</v>
      </c>
      <c r="R355" s="311" t="s">
        <v>44</v>
      </c>
      <c r="S355" s="319">
        <v>0</v>
      </c>
      <c r="T355" s="319">
        <v>0</v>
      </c>
      <c r="U355" s="313"/>
      <c r="V355" s="360"/>
      <c r="W355" s="360"/>
      <c r="X355" s="360"/>
      <c r="Y3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5" s="348"/>
      <c r="AA355" s="349"/>
      <c r="AB355" s="349"/>
      <c r="AC355" s="349"/>
      <c r="AD355" s="349"/>
      <c r="AE355" s="349"/>
      <c r="AF355" s="349"/>
      <c r="AG355" s="349"/>
      <c r="AH355" s="349"/>
      <c r="AI355" s="349"/>
      <c r="AJ355" s="349"/>
      <c r="AK355" s="349"/>
      <c r="AL355" s="349"/>
      <c r="AM355" s="349"/>
      <c r="AN355" s="349"/>
      <c r="AO355" s="349"/>
      <c r="AP355" s="349"/>
      <c r="AQ355" s="349"/>
    </row>
    <row r="356" spans="1:43" s="47" customFormat="1" ht="43.5" customHeight="1">
      <c r="A356" s="311" t="s">
        <v>203</v>
      </c>
      <c r="B356" s="369" t="s">
        <v>884</v>
      </c>
      <c r="C356" s="398" t="s">
        <v>891</v>
      </c>
      <c r="D356" s="306" t="s">
        <v>706</v>
      </c>
      <c r="E356" s="306" t="s">
        <v>54</v>
      </c>
      <c r="F356" s="307" t="s">
        <v>528</v>
      </c>
      <c r="G356" s="308" t="s">
        <v>529</v>
      </c>
      <c r="H356" s="308" t="s">
        <v>1571</v>
      </c>
      <c r="I356" s="309">
        <v>18100000</v>
      </c>
      <c r="J356" s="309">
        <f>-K2487/0.0833333333333333</f>
        <v>0</v>
      </c>
      <c r="K356" s="309"/>
      <c r="L356" s="310">
        <v>42550</v>
      </c>
      <c r="M356" s="310">
        <v>42675</v>
      </c>
      <c r="N356" s="310">
        <v>43039</v>
      </c>
      <c r="O356" s="337">
        <f t="shared" si="20"/>
        <v>2017</v>
      </c>
      <c r="P356" s="336">
        <f t="shared" si="21"/>
        <v>10</v>
      </c>
      <c r="Q356" s="332" t="str">
        <f t="shared" si="23"/>
        <v>201710</v>
      </c>
      <c r="R356" s="311">
        <v>0</v>
      </c>
      <c r="S356" s="312">
        <v>0.05</v>
      </c>
      <c r="T356" s="312">
        <v>0.02</v>
      </c>
      <c r="U356" s="308"/>
      <c r="V356" s="360"/>
      <c r="W356" s="360" t="s">
        <v>882</v>
      </c>
      <c r="X356" s="360"/>
      <c r="Y3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356" s="421"/>
      <c r="AA356" s="349"/>
      <c r="AB356" s="349"/>
      <c r="AC356" s="349"/>
      <c r="AD356" s="349"/>
      <c r="AE356" s="349"/>
      <c r="AF356" s="349"/>
      <c r="AG356" s="349"/>
      <c r="AH356" s="349"/>
      <c r="AI356" s="349"/>
      <c r="AJ356" s="349"/>
      <c r="AK356" s="349"/>
      <c r="AL356" s="349"/>
      <c r="AM356" s="349"/>
      <c r="AN356" s="349"/>
      <c r="AO356" s="349"/>
      <c r="AP356" s="349"/>
      <c r="AQ356" s="349"/>
    </row>
    <row r="357" spans="1:100" s="231" customFormat="1" ht="43.5" customHeight="1">
      <c r="A357" s="311" t="s">
        <v>203</v>
      </c>
      <c r="B357" s="369" t="s">
        <v>884</v>
      </c>
      <c r="C357" s="398" t="s">
        <v>891</v>
      </c>
      <c r="D357" s="314"/>
      <c r="E357" s="314" t="s">
        <v>378</v>
      </c>
      <c r="F357" s="315" t="s">
        <v>911</v>
      </c>
      <c r="G357" s="313" t="s">
        <v>655</v>
      </c>
      <c r="H357" s="313" t="s">
        <v>521</v>
      </c>
      <c r="I357" s="316">
        <v>2999502</v>
      </c>
      <c r="J357" s="316">
        <f>-K2475/0.0833333333333333</f>
        <v>0</v>
      </c>
      <c r="K357" s="316"/>
      <c r="L357" s="317">
        <v>42214</v>
      </c>
      <c r="M357" s="317">
        <v>42309</v>
      </c>
      <c r="N357" s="318">
        <v>43039</v>
      </c>
      <c r="O357" s="336">
        <f t="shared" si="20"/>
        <v>2017</v>
      </c>
      <c r="P357" s="336">
        <f t="shared" si="21"/>
        <v>10</v>
      </c>
      <c r="Q357" s="326" t="str">
        <f t="shared" si="23"/>
        <v>201710</v>
      </c>
      <c r="R357" s="354">
        <v>0</v>
      </c>
      <c r="S357" s="319">
        <v>0</v>
      </c>
      <c r="T357" s="319">
        <v>0</v>
      </c>
      <c r="U357" s="313"/>
      <c r="V357" s="360"/>
      <c r="W357" s="360"/>
      <c r="X357" s="360"/>
      <c r="Y3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7" s="348"/>
      <c r="AA357" s="349"/>
      <c r="AB357" s="349"/>
      <c r="AC357" s="349"/>
      <c r="AD357" s="349"/>
      <c r="AE357" s="349"/>
      <c r="AF357" s="349"/>
      <c r="AG357" s="349"/>
      <c r="AH357" s="349"/>
      <c r="AI357" s="349"/>
      <c r="AJ357" s="349"/>
      <c r="AK357" s="349"/>
      <c r="AL357" s="349"/>
      <c r="AM357" s="349"/>
      <c r="AN357" s="349"/>
      <c r="AO357" s="349"/>
      <c r="AP357" s="349"/>
      <c r="AQ357" s="349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</row>
    <row r="358" spans="1:100" s="231" customFormat="1" ht="43.5" customHeight="1">
      <c r="A358" s="311" t="s">
        <v>2048</v>
      </c>
      <c r="B358" s="369" t="s">
        <v>889</v>
      </c>
      <c r="C358" s="398" t="s">
        <v>891</v>
      </c>
      <c r="D358" s="314" t="s">
        <v>3213</v>
      </c>
      <c r="E358" s="314" t="s">
        <v>381</v>
      </c>
      <c r="F358" s="315" t="s">
        <v>2838</v>
      </c>
      <c r="G358" s="313" t="s">
        <v>2839</v>
      </c>
      <c r="H358" s="313" t="s">
        <v>2840</v>
      </c>
      <c r="I358" s="316">
        <v>141681</v>
      </c>
      <c r="J358" s="316">
        <f>-K2005/0.0833333333333333</f>
        <v>0</v>
      </c>
      <c r="K358" s="316"/>
      <c r="L358" s="317">
        <v>42676</v>
      </c>
      <c r="M358" s="317">
        <v>42676</v>
      </c>
      <c r="N358" s="318">
        <v>43040</v>
      </c>
      <c r="O358" s="336">
        <f t="shared" si="20"/>
        <v>2017</v>
      </c>
      <c r="P358" s="336">
        <f t="shared" si="21"/>
        <v>11</v>
      </c>
      <c r="Q358" s="326" t="str">
        <f t="shared" si="23"/>
        <v>201711</v>
      </c>
      <c r="R358" s="311">
        <v>0</v>
      </c>
      <c r="S358" s="319">
        <v>0</v>
      </c>
      <c r="T358" s="319">
        <v>0</v>
      </c>
      <c r="U358" s="313"/>
      <c r="V358" s="363"/>
      <c r="W358" s="360"/>
      <c r="X358" s="363"/>
      <c r="Y3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8" s="360"/>
      <c r="AA358" s="360"/>
      <c r="AB358" s="360"/>
      <c r="AC358" s="360"/>
      <c r="AD358" s="360"/>
      <c r="AE358" s="360"/>
      <c r="AF358" s="360"/>
      <c r="AG358" s="360"/>
      <c r="AH358" s="360"/>
      <c r="AI358" s="360"/>
      <c r="AJ358" s="360"/>
      <c r="AK358" s="360"/>
      <c r="AL358" s="360"/>
      <c r="AM358" s="360"/>
      <c r="AN358" s="360"/>
      <c r="AO358" s="360"/>
      <c r="AP358" s="360"/>
      <c r="AQ358" s="360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</row>
    <row r="359" spans="1:100" s="231" customFormat="1" ht="43.5" customHeight="1">
      <c r="A359" s="305" t="s">
        <v>1776</v>
      </c>
      <c r="B359" s="361" t="s">
        <v>884</v>
      </c>
      <c r="C359" s="398" t="s">
        <v>891</v>
      </c>
      <c r="D359" s="306"/>
      <c r="E359" s="306" t="s">
        <v>380</v>
      </c>
      <c r="F359" s="307" t="s">
        <v>34</v>
      </c>
      <c r="G359" s="308" t="s">
        <v>2892</v>
      </c>
      <c r="H359" s="308" t="s">
        <v>2893</v>
      </c>
      <c r="I359" s="309">
        <v>53978</v>
      </c>
      <c r="J359" s="309">
        <f>-K1993/0.0833333333333333</f>
        <v>0</v>
      </c>
      <c r="K359" s="309"/>
      <c r="L359" s="310">
        <v>42683</v>
      </c>
      <c r="M359" s="310">
        <v>42676</v>
      </c>
      <c r="N359" s="310">
        <v>43040</v>
      </c>
      <c r="O359" s="337">
        <f t="shared" si="20"/>
        <v>2017</v>
      </c>
      <c r="P359" s="336">
        <f t="shared" si="21"/>
        <v>11</v>
      </c>
      <c r="Q359" s="332" t="str">
        <f t="shared" si="23"/>
        <v>201711</v>
      </c>
      <c r="R359" s="311">
        <v>0</v>
      </c>
      <c r="S359" s="312">
        <v>0</v>
      </c>
      <c r="T359" s="312">
        <v>0</v>
      </c>
      <c r="U359" s="308"/>
      <c r="V359" s="360"/>
      <c r="W359" s="360"/>
      <c r="X359" s="360"/>
      <c r="Y3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59" s="385"/>
      <c r="AA359" s="363"/>
      <c r="AB359" s="363"/>
      <c r="AC359" s="363"/>
      <c r="AD359" s="363"/>
      <c r="AE359" s="363"/>
      <c r="AF359" s="363"/>
      <c r="AG359" s="363"/>
      <c r="AH359" s="363"/>
      <c r="AI359" s="363"/>
      <c r="AJ359" s="363"/>
      <c r="AK359" s="363"/>
      <c r="AL359" s="363"/>
      <c r="AM359" s="363"/>
      <c r="AN359" s="363"/>
      <c r="AO359" s="363"/>
      <c r="AP359" s="363"/>
      <c r="AQ359" s="363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</row>
    <row r="360" spans="1:43" s="232" customFormat="1" ht="43.5" customHeight="1">
      <c r="A360" s="305" t="s">
        <v>1776</v>
      </c>
      <c r="B360" s="361" t="s">
        <v>884</v>
      </c>
      <c r="C360" s="398" t="s">
        <v>891</v>
      </c>
      <c r="D360" s="306" t="s">
        <v>3059</v>
      </c>
      <c r="E360" s="306" t="s">
        <v>380</v>
      </c>
      <c r="F360" s="307" t="s">
        <v>2844</v>
      </c>
      <c r="G360" s="308" t="s">
        <v>2845</v>
      </c>
      <c r="H360" s="308" t="s">
        <v>2846</v>
      </c>
      <c r="I360" s="309">
        <v>40000</v>
      </c>
      <c r="J360" s="309">
        <f>-K1991/0.0833333333333333</f>
        <v>0</v>
      </c>
      <c r="K360" s="309"/>
      <c r="L360" s="310">
        <v>42676</v>
      </c>
      <c r="M360" s="310">
        <v>42676</v>
      </c>
      <c r="N360" s="310">
        <v>43040</v>
      </c>
      <c r="O360" s="337">
        <f t="shared" si="20"/>
        <v>2017</v>
      </c>
      <c r="P360" s="336">
        <f t="shared" si="21"/>
        <v>11</v>
      </c>
      <c r="Q360" s="332" t="str">
        <f t="shared" si="23"/>
        <v>201711</v>
      </c>
      <c r="R360" s="311" t="s">
        <v>45</v>
      </c>
      <c r="S360" s="312">
        <v>0</v>
      </c>
      <c r="T360" s="312">
        <v>0</v>
      </c>
      <c r="U360" s="308"/>
      <c r="V360" s="360"/>
      <c r="W360" s="360"/>
      <c r="X360" s="360"/>
      <c r="Y36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0" s="385"/>
      <c r="AA360" s="363"/>
      <c r="AB360" s="363"/>
      <c r="AC360" s="363"/>
      <c r="AD360" s="363"/>
      <c r="AE360" s="363"/>
      <c r="AF360" s="363"/>
      <c r="AG360" s="363"/>
      <c r="AH360" s="363"/>
      <c r="AI360" s="363"/>
      <c r="AJ360" s="363"/>
      <c r="AK360" s="363"/>
      <c r="AL360" s="363"/>
      <c r="AM360" s="363"/>
      <c r="AN360" s="363"/>
      <c r="AO360" s="363"/>
      <c r="AP360" s="363"/>
      <c r="AQ360" s="363"/>
    </row>
    <row r="361" spans="1:43" s="47" customFormat="1" ht="43.5" customHeight="1">
      <c r="A361" s="311" t="s">
        <v>2048</v>
      </c>
      <c r="B361" s="369" t="s">
        <v>966</v>
      </c>
      <c r="C361" s="398" t="s">
        <v>891</v>
      </c>
      <c r="D361" s="314" t="s">
        <v>1591</v>
      </c>
      <c r="E361" s="314" t="s">
        <v>382</v>
      </c>
      <c r="F361" s="315" t="s">
        <v>1592</v>
      </c>
      <c r="G361" s="313" t="s">
        <v>1593</v>
      </c>
      <c r="H361" s="313" t="s">
        <v>1594</v>
      </c>
      <c r="I361" s="316">
        <v>34039</v>
      </c>
      <c r="J361" s="316">
        <f>-K1999/0.0833333333333333</f>
        <v>0</v>
      </c>
      <c r="K361" s="316"/>
      <c r="L361" s="317">
        <v>42669</v>
      </c>
      <c r="M361" s="317">
        <v>42679</v>
      </c>
      <c r="N361" s="318">
        <v>43043</v>
      </c>
      <c r="O361" s="336">
        <f t="shared" si="20"/>
        <v>2017</v>
      </c>
      <c r="P361" s="336">
        <f t="shared" si="21"/>
        <v>11</v>
      </c>
      <c r="Q361" s="326" t="str">
        <f t="shared" si="23"/>
        <v>201711</v>
      </c>
      <c r="R361" s="311" t="s">
        <v>266</v>
      </c>
      <c r="S361" s="319">
        <v>0</v>
      </c>
      <c r="T361" s="319">
        <v>0</v>
      </c>
      <c r="U361" s="313"/>
      <c r="V361" s="363"/>
      <c r="W361" s="360"/>
      <c r="X361" s="385"/>
      <c r="Y3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1" s="421"/>
      <c r="AA361" s="348"/>
      <c r="AB361" s="348"/>
      <c r="AC361" s="348"/>
      <c r="AD361" s="348"/>
      <c r="AE361" s="348"/>
      <c r="AF361" s="348"/>
      <c r="AG361" s="348"/>
      <c r="AH361" s="348"/>
      <c r="AI361" s="348"/>
      <c r="AJ361" s="348"/>
      <c r="AK361" s="348"/>
      <c r="AL361" s="348"/>
      <c r="AM361" s="348"/>
      <c r="AN361" s="348"/>
      <c r="AO361" s="348"/>
      <c r="AP361" s="348"/>
      <c r="AQ361" s="348"/>
    </row>
    <row r="362" spans="1:43" s="47" customFormat="1" ht="43.5" customHeight="1">
      <c r="A362" s="305" t="s">
        <v>203</v>
      </c>
      <c r="B362" s="361" t="s">
        <v>884</v>
      </c>
      <c r="C362" s="398" t="s">
        <v>891</v>
      </c>
      <c r="D362" s="306"/>
      <c r="E362" s="306" t="s">
        <v>378</v>
      </c>
      <c r="F362" s="307" t="s">
        <v>46</v>
      </c>
      <c r="G362" s="308" t="s">
        <v>1181</v>
      </c>
      <c r="H362" s="308" t="s">
        <v>1182</v>
      </c>
      <c r="I362" s="309">
        <v>300000</v>
      </c>
      <c r="J362" s="309">
        <f>-K1870/0.0833333333333333</f>
        <v>0</v>
      </c>
      <c r="K362" s="309"/>
      <c r="L362" s="310">
        <v>42634</v>
      </c>
      <c r="M362" s="310">
        <v>42680</v>
      </c>
      <c r="N362" s="310">
        <v>43044</v>
      </c>
      <c r="O362" s="337">
        <f t="shared" si="20"/>
        <v>2017</v>
      </c>
      <c r="P362" s="336">
        <f t="shared" si="21"/>
        <v>11</v>
      </c>
      <c r="Q362" s="332" t="str">
        <f t="shared" si="23"/>
        <v>201711</v>
      </c>
      <c r="R362" s="311" t="s">
        <v>266</v>
      </c>
      <c r="S362" s="312">
        <v>0</v>
      </c>
      <c r="T362" s="312">
        <v>0</v>
      </c>
      <c r="U362" s="313"/>
      <c r="V362" s="363"/>
      <c r="W362" s="360"/>
      <c r="X362" s="363"/>
      <c r="Y3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2" s="348"/>
      <c r="AA362" s="349"/>
      <c r="AB362" s="349"/>
      <c r="AC362" s="349"/>
      <c r="AD362" s="349"/>
      <c r="AE362" s="349"/>
      <c r="AF362" s="349"/>
      <c r="AG362" s="349"/>
      <c r="AH362" s="349"/>
      <c r="AI362" s="349"/>
      <c r="AJ362" s="349"/>
      <c r="AK362" s="349"/>
      <c r="AL362" s="349"/>
      <c r="AM362" s="349"/>
      <c r="AN362" s="349"/>
      <c r="AO362" s="349"/>
      <c r="AP362" s="349"/>
      <c r="AQ362" s="349"/>
    </row>
    <row r="363" spans="1:100" s="231" customFormat="1" ht="43.5" customHeight="1">
      <c r="A363" s="311" t="s">
        <v>2048</v>
      </c>
      <c r="B363" s="369" t="s">
        <v>889</v>
      </c>
      <c r="C363" s="398" t="s">
        <v>891</v>
      </c>
      <c r="D363" s="358" t="s">
        <v>2030</v>
      </c>
      <c r="E363" s="314" t="s">
        <v>381</v>
      </c>
      <c r="F363" s="315" t="s">
        <v>923</v>
      </c>
      <c r="G363" s="313" t="s">
        <v>924</v>
      </c>
      <c r="H363" s="313" t="s">
        <v>2928</v>
      </c>
      <c r="I363" s="316">
        <v>35000</v>
      </c>
      <c r="J363" s="316">
        <f>-K2546/0.0833333333333333</f>
        <v>0</v>
      </c>
      <c r="K363" s="316"/>
      <c r="L363" s="317">
        <v>42697</v>
      </c>
      <c r="M363" s="317">
        <v>42681</v>
      </c>
      <c r="N363" s="318">
        <v>43045</v>
      </c>
      <c r="O363" s="336">
        <f t="shared" si="20"/>
        <v>2017</v>
      </c>
      <c r="P363" s="336">
        <f t="shared" si="21"/>
        <v>11</v>
      </c>
      <c r="Q363" s="326" t="str">
        <f t="shared" si="23"/>
        <v>201711</v>
      </c>
      <c r="R363" s="311">
        <v>0</v>
      </c>
      <c r="S363" s="319">
        <v>0</v>
      </c>
      <c r="T363" s="319">
        <v>0</v>
      </c>
      <c r="U363" s="313"/>
      <c r="V363" s="363"/>
      <c r="W363" s="360"/>
      <c r="X363" s="363"/>
      <c r="Y3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3" s="421"/>
      <c r="AA363" s="348"/>
      <c r="AB363" s="348"/>
      <c r="AC363" s="348"/>
      <c r="AD363" s="348"/>
      <c r="AE363" s="348"/>
      <c r="AF363" s="348"/>
      <c r="AG363" s="348"/>
      <c r="AH363" s="348"/>
      <c r="AI363" s="348"/>
      <c r="AJ363" s="348"/>
      <c r="AK363" s="348"/>
      <c r="AL363" s="348"/>
      <c r="AM363" s="348"/>
      <c r="AN363" s="348"/>
      <c r="AO363" s="348"/>
      <c r="AP363" s="348"/>
      <c r="AQ363" s="348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</row>
    <row r="364" spans="1:43" s="47" customFormat="1" ht="43.5" customHeight="1">
      <c r="A364" s="354" t="s">
        <v>135</v>
      </c>
      <c r="B364" s="369" t="s">
        <v>890</v>
      </c>
      <c r="C364" s="370" t="s">
        <v>891</v>
      </c>
      <c r="D364" s="358" t="s">
        <v>2070</v>
      </c>
      <c r="E364" s="358" t="s">
        <v>379</v>
      </c>
      <c r="F364" s="359" t="s">
        <v>46</v>
      </c>
      <c r="G364" s="355" t="s">
        <v>920</v>
      </c>
      <c r="H364" s="355" t="s">
        <v>921</v>
      </c>
      <c r="I364" s="371">
        <v>1500110</v>
      </c>
      <c r="J364" s="371">
        <f>-K1860/0.0833333333333333</f>
        <v>0</v>
      </c>
      <c r="K364" s="371"/>
      <c r="L364" s="372">
        <v>42725</v>
      </c>
      <c r="M364" s="372">
        <v>42315</v>
      </c>
      <c r="N364" s="373">
        <v>43045</v>
      </c>
      <c r="O364" s="374">
        <f t="shared" si="20"/>
        <v>2017</v>
      </c>
      <c r="P364" s="374">
        <f t="shared" si="21"/>
        <v>11</v>
      </c>
      <c r="Q364" s="375" t="str">
        <f t="shared" si="23"/>
        <v>201711</v>
      </c>
      <c r="R364" s="354" t="s">
        <v>213</v>
      </c>
      <c r="S364" s="376">
        <v>0</v>
      </c>
      <c r="T364" s="376">
        <v>0</v>
      </c>
      <c r="U364" s="356"/>
      <c r="V364" s="349"/>
      <c r="W364" s="348"/>
      <c r="X364" s="349"/>
      <c r="Y36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4" s="421"/>
      <c r="AA364" s="348"/>
      <c r="AB364" s="348"/>
      <c r="AC364" s="348"/>
      <c r="AD364" s="348"/>
      <c r="AE364" s="348"/>
      <c r="AF364" s="348"/>
      <c r="AG364" s="348"/>
      <c r="AH364" s="348"/>
      <c r="AI364" s="348"/>
      <c r="AJ364" s="348"/>
      <c r="AK364" s="348"/>
      <c r="AL364" s="348"/>
      <c r="AM364" s="348"/>
      <c r="AN364" s="348"/>
      <c r="AO364" s="348"/>
      <c r="AP364" s="348"/>
      <c r="AQ364" s="348"/>
    </row>
    <row r="365" spans="1:100" s="231" customFormat="1" ht="43.5" customHeight="1">
      <c r="A365" s="311" t="s">
        <v>3110</v>
      </c>
      <c r="B365" s="369" t="s">
        <v>890</v>
      </c>
      <c r="C365" s="398" t="s">
        <v>891</v>
      </c>
      <c r="D365" s="314" t="s">
        <v>3191</v>
      </c>
      <c r="E365" s="306" t="s">
        <v>383</v>
      </c>
      <c r="F365" s="315" t="s">
        <v>2890</v>
      </c>
      <c r="G365" s="313" t="s">
        <v>1766</v>
      </c>
      <c r="H365" s="313" t="s">
        <v>1767</v>
      </c>
      <c r="I365" s="309">
        <v>30225</v>
      </c>
      <c r="J365" s="309">
        <f>-K1960/0.0833333333333333</f>
        <v>0</v>
      </c>
      <c r="K365" s="309"/>
      <c r="L365" s="317">
        <v>42683</v>
      </c>
      <c r="M365" s="317">
        <v>42683</v>
      </c>
      <c r="N365" s="318">
        <v>43047</v>
      </c>
      <c r="O365" s="336">
        <f t="shared" si="20"/>
        <v>2017</v>
      </c>
      <c r="P365" s="336">
        <f t="shared" si="21"/>
        <v>11</v>
      </c>
      <c r="Q365" s="326" t="str">
        <f t="shared" si="23"/>
        <v>201711</v>
      </c>
      <c r="R365" s="311" t="s">
        <v>45</v>
      </c>
      <c r="S365" s="312">
        <v>0</v>
      </c>
      <c r="T365" s="312">
        <v>0</v>
      </c>
      <c r="U365" s="261"/>
      <c r="V365" s="363"/>
      <c r="W365" s="360"/>
      <c r="X365" s="363"/>
      <c r="Y3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5" s="385"/>
      <c r="AA365" s="363"/>
      <c r="AB365" s="363"/>
      <c r="AC365" s="363"/>
      <c r="AD365" s="363"/>
      <c r="AE365" s="363"/>
      <c r="AF365" s="363"/>
      <c r="AG365" s="363"/>
      <c r="AH365" s="363"/>
      <c r="AI365" s="363"/>
      <c r="AJ365" s="363"/>
      <c r="AK365" s="363"/>
      <c r="AL365" s="363"/>
      <c r="AM365" s="363"/>
      <c r="AN365" s="363"/>
      <c r="AO365" s="363"/>
      <c r="AP365" s="363"/>
      <c r="AQ365" s="363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</row>
    <row r="366" spans="1:100" s="231" customFormat="1" ht="43.5" customHeight="1">
      <c r="A366" s="311" t="s">
        <v>2048</v>
      </c>
      <c r="B366" s="369" t="s">
        <v>966</v>
      </c>
      <c r="C366" s="398" t="s">
        <v>891</v>
      </c>
      <c r="D366" s="314"/>
      <c r="E366" s="314" t="s">
        <v>382</v>
      </c>
      <c r="F366" s="315" t="s">
        <v>2921</v>
      </c>
      <c r="G366" s="313" t="s">
        <v>2924</v>
      </c>
      <c r="H366" s="313" t="s">
        <v>2922</v>
      </c>
      <c r="I366" s="316">
        <v>150000</v>
      </c>
      <c r="J366" s="316">
        <f>-K2005/0.0833333333333333</f>
        <v>0</v>
      </c>
      <c r="K366" s="316"/>
      <c r="L366" s="317">
        <v>42683</v>
      </c>
      <c r="M366" s="317">
        <v>42683</v>
      </c>
      <c r="N366" s="318">
        <v>43047</v>
      </c>
      <c r="O366" s="336">
        <f t="shared" si="20"/>
        <v>2017</v>
      </c>
      <c r="P366" s="336">
        <f t="shared" si="21"/>
        <v>11</v>
      </c>
      <c r="Q366" s="326" t="str">
        <f t="shared" si="23"/>
        <v>201711</v>
      </c>
      <c r="R366" s="311" t="s">
        <v>868</v>
      </c>
      <c r="S366" s="319">
        <v>0</v>
      </c>
      <c r="T366" s="319">
        <v>0</v>
      </c>
      <c r="U366" s="313"/>
      <c r="V366" s="363"/>
      <c r="W366" s="360"/>
      <c r="X366" s="385"/>
      <c r="Y3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6" s="385"/>
      <c r="AA366" s="360"/>
      <c r="AB366" s="360"/>
      <c r="AC366" s="360"/>
      <c r="AD366" s="360"/>
      <c r="AE366" s="360"/>
      <c r="AF366" s="360"/>
      <c r="AG366" s="360"/>
      <c r="AH366" s="360"/>
      <c r="AI366" s="360"/>
      <c r="AJ366" s="360"/>
      <c r="AK366" s="360"/>
      <c r="AL366" s="360"/>
      <c r="AM366" s="360"/>
      <c r="AN366" s="360"/>
      <c r="AO366" s="360"/>
      <c r="AP366" s="360"/>
      <c r="AQ366" s="360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</row>
    <row r="367" spans="1:100" s="231" customFormat="1" ht="43.5" customHeight="1">
      <c r="A367" s="311" t="s">
        <v>2048</v>
      </c>
      <c r="B367" s="369" t="s">
        <v>966</v>
      </c>
      <c r="C367" s="398" t="s">
        <v>891</v>
      </c>
      <c r="D367" s="314"/>
      <c r="E367" s="314" t="s">
        <v>382</v>
      </c>
      <c r="F367" s="315" t="s">
        <v>2921</v>
      </c>
      <c r="G367" s="313" t="s">
        <v>2924</v>
      </c>
      <c r="H367" s="313" t="s">
        <v>2923</v>
      </c>
      <c r="I367" s="316">
        <v>100000</v>
      </c>
      <c r="J367" s="316">
        <f>-K2006/0.0833333333333333</f>
        <v>0</v>
      </c>
      <c r="K367" s="316"/>
      <c r="L367" s="317">
        <v>42683</v>
      </c>
      <c r="M367" s="317">
        <v>42683</v>
      </c>
      <c r="N367" s="318">
        <v>43047</v>
      </c>
      <c r="O367" s="336">
        <f t="shared" si="20"/>
        <v>2017</v>
      </c>
      <c r="P367" s="336">
        <f t="shared" si="21"/>
        <v>11</v>
      </c>
      <c r="Q367" s="326" t="str">
        <f t="shared" si="23"/>
        <v>201711</v>
      </c>
      <c r="R367" s="311" t="s">
        <v>868</v>
      </c>
      <c r="S367" s="319">
        <v>0</v>
      </c>
      <c r="T367" s="319">
        <v>0</v>
      </c>
      <c r="U367" s="313"/>
      <c r="V367" s="363"/>
      <c r="W367" s="360"/>
      <c r="X367" s="385"/>
      <c r="Y3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7" s="385"/>
      <c r="AA367" s="360"/>
      <c r="AB367" s="360"/>
      <c r="AC367" s="360"/>
      <c r="AD367" s="360"/>
      <c r="AE367" s="360"/>
      <c r="AF367" s="360"/>
      <c r="AG367" s="360"/>
      <c r="AH367" s="360"/>
      <c r="AI367" s="360"/>
      <c r="AJ367" s="360"/>
      <c r="AK367" s="360"/>
      <c r="AL367" s="360"/>
      <c r="AM367" s="360"/>
      <c r="AN367" s="360"/>
      <c r="AO367" s="360"/>
      <c r="AP367" s="360"/>
      <c r="AQ367" s="360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</row>
    <row r="368" spans="1:43" s="47" customFormat="1" ht="43.5" customHeight="1">
      <c r="A368" s="305" t="s">
        <v>1776</v>
      </c>
      <c r="B368" s="354" t="s">
        <v>884</v>
      </c>
      <c r="C368" s="398" t="s">
        <v>891</v>
      </c>
      <c r="D368" s="306"/>
      <c r="E368" s="306" t="s">
        <v>378</v>
      </c>
      <c r="F368" s="307" t="s">
        <v>2916</v>
      </c>
      <c r="G368" s="308" t="s">
        <v>2915</v>
      </c>
      <c r="H368" s="308" t="s">
        <v>352</v>
      </c>
      <c r="I368" s="309">
        <v>200000</v>
      </c>
      <c r="J368" s="309">
        <f>-K2532/0.0833333333333333</f>
        <v>0</v>
      </c>
      <c r="K368" s="309"/>
      <c r="L368" s="310">
        <v>42683</v>
      </c>
      <c r="M368" s="317">
        <v>42683</v>
      </c>
      <c r="N368" s="310">
        <v>43047</v>
      </c>
      <c r="O368" s="337">
        <f t="shared" si="20"/>
        <v>2017</v>
      </c>
      <c r="P368" s="336">
        <f t="shared" si="21"/>
        <v>11</v>
      </c>
      <c r="Q368" s="332" t="str">
        <f t="shared" si="23"/>
        <v>201711</v>
      </c>
      <c r="R368" s="311" t="s">
        <v>36</v>
      </c>
      <c r="S368" s="312">
        <v>0</v>
      </c>
      <c r="T368" s="312">
        <v>0</v>
      </c>
      <c r="U368" s="308"/>
      <c r="V368" s="360"/>
      <c r="W368" s="360"/>
      <c r="X368" s="360"/>
      <c r="Y3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8" s="421"/>
      <c r="AA368" s="348"/>
      <c r="AB368" s="348"/>
      <c r="AC368" s="348"/>
      <c r="AD368" s="348"/>
      <c r="AE368" s="348"/>
      <c r="AF368" s="348"/>
      <c r="AG368" s="348"/>
      <c r="AH368" s="348"/>
      <c r="AI368" s="348"/>
      <c r="AJ368" s="348"/>
      <c r="AK368" s="348"/>
      <c r="AL368" s="348"/>
      <c r="AM368" s="348"/>
      <c r="AN368" s="348"/>
      <c r="AO368" s="348"/>
      <c r="AP368" s="348"/>
      <c r="AQ368" s="348"/>
    </row>
    <row r="369" spans="1:43" s="47" customFormat="1" ht="43.5" customHeight="1">
      <c r="A369" s="311" t="s">
        <v>143</v>
      </c>
      <c r="B369" s="369" t="s">
        <v>890</v>
      </c>
      <c r="C369" s="398" t="s">
        <v>891</v>
      </c>
      <c r="D369" s="358" t="s">
        <v>3070</v>
      </c>
      <c r="E369" s="314" t="s">
        <v>378</v>
      </c>
      <c r="F369" s="315" t="s">
        <v>2079</v>
      </c>
      <c r="G369" s="313" t="s">
        <v>165</v>
      </c>
      <c r="H369" s="313" t="s">
        <v>938</v>
      </c>
      <c r="I369" s="316">
        <v>60000</v>
      </c>
      <c r="J369" s="316">
        <f>-K2496/0.0833333333333333</f>
        <v>0</v>
      </c>
      <c r="K369" s="316"/>
      <c r="L369" s="317">
        <v>42641</v>
      </c>
      <c r="M369" s="317">
        <v>42684</v>
      </c>
      <c r="N369" s="317">
        <v>43048</v>
      </c>
      <c r="O369" s="338">
        <f t="shared" si="20"/>
        <v>2017</v>
      </c>
      <c r="P369" s="336">
        <f t="shared" si="21"/>
        <v>11</v>
      </c>
      <c r="Q369" s="333" t="str">
        <f t="shared" si="23"/>
        <v>201711</v>
      </c>
      <c r="R369" s="354" t="s">
        <v>44</v>
      </c>
      <c r="S369" s="319">
        <v>0</v>
      </c>
      <c r="T369" s="319">
        <v>0</v>
      </c>
      <c r="U369" s="262"/>
      <c r="V369" s="363"/>
      <c r="W369" s="360"/>
      <c r="X369" s="363"/>
      <c r="Y3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69" s="421"/>
      <c r="AA369" s="349"/>
      <c r="AB369" s="349"/>
      <c r="AC369" s="349"/>
      <c r="AD369" s="349"/>
      <c r="AE369" s="349"/>
      <c r="AF369" s="349"/>
      <c r="AG369" s="349"/>
      <c r="AH369" s="349"/>
      <c r="AI369" s="349"/>
      <c r="AJ369" s="349"/>
      <c r="AK369" s="349"/>
      <c r="AL369" s="349"/>
      <c r="AM369" s="349"/>
      <c r="AN369" s="349"/>
      <c r="AO369" s="349"/>
      <c r="AP369" s="349"/>
      <c r="AQ369" s="349"/>
    </row>
    <row r="370" spans="1:43" s="47" customFormat="1" ht="43.5" customHeight="1">
      <c r="A370" s="354" t="s">
        <v>2048</v>
      </c>
      <c r="B370" s="235" t="s">
        <v>966</v>
      </c>
      <c r="C370" s="354" t="s">
        <v>891</v>
      </c>
      <c r="D370" s="358" t="s">
        <v>1588</v>
      </c>
      <c r="E370" s="244" t="s">
        <v>382</v>
      </c>
      <c r="F370" s="359" t="s">
        <v>1589</v>
      </c>
      <c r="G370" s="251" t="s">
        <v>471</v>
      </c>
      <c r="H370" s="362" t="s">
        <v>1590</v>
      </c>
      <c r="I370" s="285">
        <v>120135</v>
      </c>
      <c r="J370" s="285">
        <f>-K1987/0.0833333333333333</f>
        <v>0</v>
      </c>
      <c r="K370" s="285"/>
      <c r="L370" s="280">
        <v>42662</v>
      </c>
      <c r="M370" s="280">
        <v>42686</v>
      </c>
      <c r="N370" s="281">
        <v>43050</v>
      </c>
      <c r="O370" s="323">
        <f t="shared" si="20"/>
        <v>2017</v>
      </c>
      <c r="P370" s="323">
        <f t="shared" si="21"/>
        <v>11</v>
      </c>
      <c r="Q370" s="324" t="str">
        <f t="shared" si="23"/>
        <v>201711</v>
      </c>
      <c r="R370" s="354" t="s">
        <v>266</v>
      </c>
      <c r="S370" s="267">
        <v>0</v>
      </c>
      <c r="T370" s="267">
        <v>0</v>
      </c>
      <c r="U370" s="356"/>
      <c r="V370" s="343"/>
      <c r="W370" s="345"/>
      <c r="X370" s="344"/>
      <c r="Y3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0" s="421"/>
      <c r="AA370" s="348"/>
      <c r="AB370" s="348"/>
      <c r="AC370" s="348"/>
      <c r="AD370" s="348"/>
      <c r="AE370" s="348"/>
      <c r="AF370" s="348"/>
      <c r="AG370" s="348"/>
      <c r="AH370" s="348"/>
      <c r="AI370" s="348"/>
      <c r="AJ370" s="348"/>
      <c r="AK370" s="348"/>
      <c r="AL370" s="348"/>
      <c r="AM370" s="348"/>
      <c r="AN370" s="348"/>
      <c r="AO370" s="348"/>
      <c r="AP370" s="348"/>
      <c r="AQ370" s="348"/>
    </row>
    <row r="371" spans="1:43" s="47" customFormat="1" ht="43.5" customHeight="1">
      <c r="A371" s="311" t="s">
        <v>272</v>
      </c>
      <c r="B371" s="369" t="s">
        <v>889</v>
      </c>
      <c r="C371" s="398" t="s">
        <v>891</v>
      </c>
      <c r="D371" s="314"/>
      <c r="E371" s="314" t="s">
        <v>384</v>
      </c>
      <c r="F371" s="315" t="s">
        <v>1602</v>
      </c>
      <c r="G371" s="313" t="s">
        <v>1603</v>
      </c>
      <c r="H371" s="313" t="s">
        <v>1604</v>
      </c>
      <c r="I371" s="316">
        <v>200000</v>
      </c>
      <c r="J371" s="316">
        <f>-K1946/0.0833333333333333</f>
        <v>0</v>
      </c>
      <c r="K371" s="316"/>
      <c r="L371" s="317">
        <v>41955</v>
      </c>
      <c r="M371" s="317">
        <v>41955</v>
      </c>
      <c r="N371" s="318">
        <v>43050</v>
      </c>
      <c r="O371" s="336">
        <f t="shared" si="20"/>
        <v>2017</v>
      </c>
      <c r="P371" s="336">
        <f t="shared" si="21"/>
        <v>11</v>
      </c>
      <c r="Q371" s="326" t="str">
        <f t="shared" si="23"/>
        <v>201711</v>
      </c>
      <c r="R371" s="311" t="s">
        <v>44</v>
      </c>
      <c r="S371" s="319">
        <v>0</v>
      </c>
      <c r="T371" s="319">
        <v>0</v>
      </c>
      <c r="U371" s="308"/>
      <c r="V371" s="363"/>
      <c r="W371" s="360"/>
      <c r="X371" s="363"/>
      <c r="Y3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1" s="421"/>
      <c r="AA371" s="349"/>
      <c r="AB371" s="349"/>
      <c r="AC371" s="349"/>
      <c r="AD371" s="349"/>
      <c r="AE371" s="349"/>
      <c r="AF371" s="349"/>
      <c r="AG371" s="349"/>
      <c r="AH371" s="349"/>
      <c r="AI371" s="349"/>
      <c r="AJ371" s="349"/>
      <c r="AK371" s="349"/>
      <c r="AL371" s="349"/>
      <c r="AM371" s="349"/>
      <c r="AN371" s="349"/>
      <c r="AO371" s="349"/>
      <c r="AP371" s="349"/>
      <c r="AQ371" s="349"/>
    </row>
    <row r="372" spans="1:43" s="47" customFormat="1" ht="43.5" customHeight="1">
      <c r="A372" s="305" t="s">
        <v>143</v>
      </c>
      <c r="B372" s="369" t="s">
        <v>890</v>
      </c>
      <c r="C372" s="398" t="s">
        <v>891</v>
      </c>
      <c r="D372" s="306" t="s">
        <v>2060</v>
      </c>
      <c r="E372" s="314" t="s">
        <v>378</v>
      </c>
      <c r="F372" s="315" t="s">
        <v>1596</v>
      </c>
      <c r="G372" s="313" t="s">
        <v>3</v>
      </c>
      <c r="H372" s="313" t="s">
        <v>1597</v>
      </c>
      <c r="I372" s="316">
        <v>750000</v>
      </c>
      <c r="J372" s="316">
        <f>-K2495/0.0833333333333333</f>
        <v>0</v>
      </c>
      <c r="K372" s="316"/>
      <c r="L372" s="317">
        <v>42648</v>
      </c>
      <c r="M372" s="317">
        <v>42686</v>
      </c>
      <c r="N372" s="318">
        <v>43050</v>
      </c>
      <c r="O372" s="336">
        <f t="shared" si="20"/>
        <v>2017</v>
      </c>
      <c r="P372" s="336">
        <f t="shared" si="21"/>
        <v>11</v>
      </c>
      <c r="Q372" s="326" t="str">
        <f t="shared" si="23"/>
        <v>201711</v>
      </c>
      <c r="R372" s="311" t="s">
        <v>44</v>
      </c>
      <c r="S372" s="319">
        <v>0</v>
      </c>
      <c r="T372" s="319">
        <v>0</v>
      </c>
      <c r="U372" s="313"/>
      <c r="V372" s="360"/>
      <c r="W372" s="360"/>
      <c r="X372" s="360"/>
      <c r="Y3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2" s="421"/>
      <c r="AA372" s="421"/>
      <c r="AB372" s="349"/>
      <c r="AC372" s="349"/>
      <c r="AD372" s="349"/>
      <c r="AE372" s="349"/>
      <c r="AF372" s="349"/>
      <c r="AG372" s="349"/>
      <c r="AH372" s="349"/>
      <c r="AI372" s="349"/>
      <c r="AJ372" s="349"/>
      <c r="AK372" s="349"/>
      <c r="AL372" s="349"/>
      <c r="AM372" s="349"/>
      <c r="AN372" s="349"/>
      <c r="AO372" s="349"/>
      <c r="AP372" s="349"/>
      <c r="AQ372" s="349"/>
    </row>
    <row r="373" spans="1:100" s="47" customFormat="1" ht="43.5" customHeight="1">
      <c r="A373" s="354" t="s">
        <v>131</v>
      </c>
      <c r="B373" s="378" t="s">
        <v>884</v>
      </c>
      <c r="C373" s="370" t="s">
        <v>891</v>
      </c>
      <c r="D373" s="358" t="s">
        <v>1814</v>
      </c>
      <c r="E373" s="365" t="s">
        <v>380</v>
      </c>
      <c r="F373" s="366" t="s">
        <v>1186</v>
      </c>
      <c r="G373" s="356" t="s">
        <v>1187</v>
      </c>
      <c r="H373" s="356" t="s">
        <v>1188</v>
      </c>
      <c r="I373" s="388">
        <v>243100</v>
      </c>
      <c r="J373" s="388">
        <f>-K2034/0.0833333333333333</f>
        <v>0</v>
      </c>
      <c r="K373" s="388"/>
      <c r="L373" s="367">
        <v>42683</v>
      </c>
      <c r="M373" s="367">
        <v>42687</v>
      </c>
      <c r="N373" s="367">
        <v>43051</v>
      </c>
      <c r="O373" s="389">
        <f t="shared" si="20"/>
        <v>2017</v>
      </c>
      <c r="P373" s="374">
        <f t="shared" si="21"/>
        <v>11</v>
      </c>
      <c r="Q373" s="390" t="str">
        <f t="shared" si="23"/>
        <v>201711</v>
      </c>
      <c r="R373" s="354" t="s">
        <v>266</v>
      </c>
      <c r="S373" s="391">
        <v>0</v>
      </c>
      <c r="T373" s="391">
        <v>0</v>
      </c>
      <c r="U373" s="355"/>
      <c r="V373" s="349"/>
      <c r="W373" s="348"/>
      <c r="X373" s="349"/>
      <c r="Y3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3" s="421"/>
      <c r="AA373" s="349"/>
      <c r="AB373" s="349"/>
      <c r="AC373" s="349"/>
      <c r="AD373" s="349"/>
      <c r="AE373" s="349"/>
      <c r="AF373" s="349"/>
      <c r="AG373" s="349"/>
      <c r="AH373" s="349"/>
      <c r="AI373" s="349"/>
      <c r="AJ373" s="349"/>
      <c r="AK373" s="349"/>
      <c r="AL373" s="349"/>
      <c r="AM373" s="349"/>
      <c r="AN373" s="349"/>
      <c r="AO373" s="349"/>
      <c r="AP373" s="349"/>
      <c r="AQ373" s="349"/>
      <c r="AR373" s="231"/>
      <c r="AS373" s="231"/>
      <c r="AT373" s="231"/>
      <c r="AU373" s="231"/>
      <c r="AV373" s="231"/>
      <c r="AW373" s="231"/>
      <c r="AX373" s="231"/>
      <c r="AY373" s="231"/>
      <c r="AZ373" s="231"/>
      <c r="BA373" s="231"/>
      <c r="BB373" s="231"/>
      <c r="BC373" s="231"/>
      <c r="BD373" s="231"/>
      <c r="BE373" s="231"/>
      <c r="BF373" s="231"/>
      <c r="BG373" s="231"/>
      <c r="BH373" s="231"/>
      <c r="BI373" s="231"/>
      <c r="BJ373" s="231"/>
      <c r="BK373" s="231"/>
      <c r="BL373" s="231"/>
      <c r="BM373" s="231"/>
      <c r="BN373" s="231"/>
      <c r="BO373" s="231"/>
      <c r="BP373" s="231"/>
      <c r="BQ373" s="231"/>
      <c r="BR373" s="231"/>
      <c r="BS373" s="231"/>
      <c r="BT373" s="231"/>
      <c r="BU373" s="231"/>
      <c r="BV373" s="231"/>
      <c r="BW373" s="231"/>
      <c r="BX373" s="231"/>
      <c r="BY373" s="231"/>
      <c r="BZ373" s="231"/>
      <c r="CA373" s="231"/>
      <c r="CB373" s="231"/>
      <c r="CC373" s="231"/>
      <c r="CD373" s="231"/>
      <c r="CE373" s="231"/>
      <c r="CF373" s="231"/>
      <c r="CG373" s="231"/>
      <c r="CH373" s="231"/>
      <c r="CI373" s="231"/>
      <c r="CJ373" s="231"/>
      <c r="CK373" s="231"/>
      <c r="CL373" s="231"/>
      <c r="CM373" s="231"/>
      <c r="CN373" s="231"/>
      <c r="CO373" s="231"/>
      <c r="CP373" s="231"/>
      <c r="CQ373" s="231"/>
      <c r="CR373" s="231"/>
      <c r="CS373" s="231"/>
      <c r="CT373" s="231"/>
      <c r="CU373" s="231"/>
      <c r="CV373" s="231"/>
    </row>
    <row r="374" spans="1:100" s="47" customFormat="1" ht="43.5" customHeight="1">
      <c r="A374" s="354" t="s">
        <v>143</v>
      </c>
      <c r="B374" s="378" t="s">
        <v>890</v>
      </c>
      <c r="C374" s="370" t="s">
        <v>891</v>
      </c>
      <c r="D374" s="358" t="s">
        <v>1727</v>
      </c>
      <c r="E374" s="358" t="s">
        <v>378</v>
      </c>
      <c r="F374" s="359" t="s">
        <v>46</v>
      </c>
      <c r="G374" s="355" t="s">
        <v>448</v>
      </c>
      <c r="H374" s="355" t="s">
        <v>1728</v>
      </c>
      <c r="I374" s="371">
        <v>246000</v>
      </c>
      <c r="J374" s="371">
        <f>-K1954/0.0833333333333333</f>
        <v>0</v>
      </c>
      <c r="K374" s="371"/>
      <c r="L374" s="372">
        <v>42648</v>
      </c>
      <c r="M374" s="372">
        <v>42687</v>
      </c>
      <c r="N374" s="373">
        <v>43051</v>
      </c>
      <c r="O374" s="374">
        <f t="shared" si="20"/>
        <v>2017</v>
      </c>
      <c r="P374" s="374">
        <f t="shared" si="21"/>
        <v>11</v>
      </c>
      <c r="Q374" s="375" t="str">
        <f t="shared" si="23"/>
        <v>201711</v>
      </c>
      <c r="R374" s="354" t="s">
        <v>266</v>
      </c>
      <c r="S374" s="376">
        <v>0</v>
      </c>
      <c r="T374" s="376">
        <v>0</v>
      </c>
      <c r="U374" s="356"/>
      <c r="V374" s="348"/>
      <c r="W374" s="348"/>
      <c r="X374" s="348"/>
      <c r="Y37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4" s="421"/>
      <c r="AA374" s="349"/>
      <c r="AB374" s="349"/>
      <c r="AC374" s="349"/>
      <c r="AD374" s="349"/>
      <c r="AE374" s="349"/>
      <c r="AF374" s="349"/>
      <c r="AG374" s="349"/>
      <c r="AH374" s="349"/>
      <c r="AI374" s="349"/>
      <c r="AJ374" s="349"/>
      <c r="AK374" s="349"/>
      <c r="AL374" s="349"/>
      <c r="AM374" s="349"/>
      <c r="AN374" s="349"/>
      <c r="AO374" s="349"/>
      <c r="AP374" s="349"/>
      <c r="AQ374" s="349"/>
      <c r="AR374" s="231"/>
      <c r="AS374" s="231"/>
      <c r="AT374" s="231"/>
      <c r="AU374" s="231"/>
      <c r="AV374" s="231"/>
      <c r="AW374" s="231"/>
      <c r="AX374" s="231"/>
      <c r="AY374" s="231"/>
      <c r="AZ374" s="231"/>
      <c r="BA374" s="231"/>
      <c r="BB374" s="231"/>
      <c r="BC374" s="231"/>
      <c r="BD374" s="231"/>
      <c r="BE374" s="231"/>
      <c r="BF374" s="231"/>
      <c r="BG374" s="231"/>
      <c r="BH374" s="231"/>
      <c r="BI374" s="231"/>
      <c r="BJ374" s="231"/>
      <c r="BK374" s="231"/>
      <c r="BL374" s="231"/>
      <c r="BM374" s="231"/>
      <c r="BN374" s="231"/>
      <c r="BO374" s="231"/>
      <c r="BP374" s="231"/>
      <c r="BQ374" s="231"/>
      <c r="BR374" s="231"/>
      <c r="BS374" s="231"/>
      <c r="BT374" s="231"/>
      <c r="BU374" s="231"/>
      <c r="BV374" s="231"/>
      <c r="BW374" s="231"/>
      <c r="BX374" s="231"/>
      <c r="BY374" s="231"/>
      <c r="BZ374" s="231"/>
      <c r="CA374" s="231"/>
      <c r="CB374" s="231"/>
      <c r="CC374" s="231"/>
      <c r="CD374" s="231"/>
      <c r="CE374" s="231"/>
      <c r="CF374" s="231"/>
      <c r="CG374" s="231"/>
      <c r="CH374" s="231"/>
      <c r="CI374" s="231"/>
      <c r="CJ374" s="231"/>
      <c r="CK374" s="231"/>
      <c r="CL374" s="231"/>
      <c r="CM374" s="231"/>
      <c r="CN374" s="231"/>
      <c r="CO374" s="231"/>
      <c r="CP374" s="231"/>
      <c r="CQ374" s="231"/>
      <c r="CR374" s="231"/>
      <c r="CS374" s="231"/>
      <c r="CT374" s="231"/>
      <c r="CU374" s="231"/>
      <c r="CV374" s="231"/>
    </row>
    <row r="375" spans="1:100" s="47" customFormat="1" ht="43.5" customHeight="1">
      <c r="A375" s="311" t="s">
        <v>130</v>
      </c>
      <c r="B375" s="235" t="s">
        <v>966</v>
      </c>
      <c r="C375" s="398" t="s">
        <v>891</v>
      </c>
      <c r="D375" s="314" t="s">
        <v>2799</v>
      </c>
      <c r="E375" s="314" t="s">
        <v>401</v>
      </c>
      <c r="F375" s="315" t="s">
        <v>1208</v>
      </c>
      <c r="G375" s="313" t="s">
        <v>340</v>
      </c>
      <c r="H375" s="313" t="s">
        <v>341</v>
      </c>
      <c r="I375" s="316">
        <v>37475</v>
      </c>
      <c r="J375" s="316">
        <f>-K2536/0.0833333333333333</f>
        <v>0</v>
      </c>
      <c r="K375" s="316"/>
      <c r="L375" s="317">
        <v>42641</v>
      </c>
      <c r="M375" s="317">
        <v>42688</v>
      </c>
      <c r="N375" s="317">
        <v>43052</v>
      </c>
      <c r="O375" s="338">
        <f t="shared" si="20"/>
        <v>2017</v>
      </c>
      <c r="P375" s="336">
        <f t="shared" si="21"/>
        <v>11</v>
      </c>
      <c r="Q375" s="333" t="str">
        <f t="shared" si="23"/>
        <v>201711</v>
      </c>
      <c r="R375" s="311">
        <v>0</v>
      </c>
      <c r="S375" s="319">
        <v>0</v>
      </c>
      <c r="T375" s="319">
        <v>0</v>
      </c>
      <c r="U375" s="356"/>
      <c r="V375" s="363"/>
      <c r="W375" s="360"/>
      <c r="X375" s="363"/>
      <c r="Y3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5" s="421"/>
      <c r="AA375" s="348"/>
      <c r="AB375" s="348"/>
      <c r="AC375" s="348"/>
      <c r="AD375" s="348"/>
      <c r="AE375" s="348"/>
      <c r="AF375" s="348"/>
      <c r="AG375" s="348"/>
      <c r="AH375" s="348"/>
      <c r="AI375" s="348"/>
      <c r="AJ375" s="348"/>
      <c r="AK375" s="348"/>
      <c r="AL375" s="348"/>
      <c r="AM375" s="348"/>
      <c r="AN375" s="348"/>
      <c r="AO375" s="348"/>
      <c r="AP375" s="348"/>
      <c r="AQ375" s="348"/>
      <c r="AR375" s="231"/>
      <c r="AS375" s="231"/>
      <c r="AT375" s="231"/>
      <c r="AU375" s="231"/>
      <c r="AV375" s="231"/>
      <c r="AW375" s="231"/>
      <c r="AX375" s="231"/>
      <c r="AY375" s="231"/>
      <c r="AZ375" s="231"/>
      <c r="BA375" s="231"/>
      <c r="BB375" s="231"/>
      <c r="BC375" s="231"/>
      <c r="BD375" s="231"/>
      <c r="BE375" s="231"/>
      <c r="BF375" s="231"/>
      <c r="BG375" s="231"/>
      <c r="BH375" s="231"/>
      <c r="BI375" s="231"/>
      <c r="BJ375" s="231"/>
      <c r="BK375" s="231"/>
      <c r="BL375" s="231"/>
      <c r="BM375" s="231"/>
      <c r="BN375" s="231"/>
      <c r="BO375" s="231"/>
      <c r="BP375" s="231"/>
      <c r="BQ375" s="231"/>
      <c r="BR375" s="231"/>
      <c r="BS375" s="231"/>
      <c r="BT375" s="231"/>
      <c r="BU375" s="231"/>
      <c r="BV375" s="231"/>
      <c r="BW375" s="231"/>
      <c r="BX375" s="231"/>
      <c r="BY375" s="231"/>
      <c r="BZ375" s="231"/>
      <c r="CA375" s="231"/>
      <c r="CB375" s="231"/>
      <c r="CC375" s="231"/>
      <c r="CD375" s="231"/>
      <c r="CE375" s="231"/>
      <c r="CF375" s="231"/>
      <c r="CG375" s="231"/>
      <c r="CH375" s="231"/>
      <c r="CI375" s="231"/>
      <c r="CJ375" s="231"/>
      <c r="CK375" s="231"/>
      <c r="CL375" s="231"/>
      <c r="CM375" s="231"/>
      <c r="CN375" s="231"/>
      <c r="CO375" s="231"/>
      <c r="CP375" s="231"/>
      <c r="CQ375" s="231"/>
      <c r="CR375" s="231"/>
      <c r="CS375" s="231"/>
      <c r="CT375" s="231"/>
      <c r="CU375" s="231"/>
      <c r="CV375" s="231"/>
    </row>
    <row r="376" spans="1:100" s="47" customFormat="1" ht="43.5" customHeight="1">
      <c r="A376" s="354" t="s">
        <v>272</v>
      </c>
      <c r="B376" s="369" t="s">
        <v>889</v>
      </c>
      <c r="C376" s="370" t="s">
        <v>891</v>
      </c>
      <c r="D376" s="358"/>
      <c r="E376" s="358" t="s">
        <v>377</v>
      </c>
      <c r="F376" s="359" t="s">
        <v>1164</v>
      </c>
      <c r="G376" s="355" t="s">
        <v>16</v>
      </c>
      <c r="H376" s="355" t="s">
        <v>1165</v>
      </c>
      <c r="I376" s="371">
        <v>1000000</v>
      </c>
      <c r="J376" s="371">
        <f>-K1888/0.0833333333333333</f>
        <v>0</v>
      </c>
      <c r="K376" s="371"/>
      <c r="L376" s="372">
        <v>42683</v>
      </c>
      <c r="M376" s="372">
        <v>42689</v>
      </c>
      <c r="N376" s="373">
        <v>43053</v>
      </c>
      <c r="O376" s="374">
        <f t="shared" si="20"/>
        <v>2017</v>
      </c>
      <c r="P376" s="374">
        <f t="shared" si="21"/>
        <v>11</v>
      </c>
      <c r="Q376" s="375" t="str">
        <f t="shared" si="23"/>
        <v>201711</v>
      </c>
      <c r="R376" s="354" t="s">
        <v>266</v>
      </c>
      <c r="S376" s="376">
        <v>0</v>
      </c>
      <c r="T376" s="376">
        <v>0</v>
      </c>
      <c r="U376" s="355"/>
      <c r="V376" s="349"/>
      <c r="W376" s="348"/>
      <c r="X376" s="421"/>
      <c r="Y37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6" s="421"/>
      <c r="AA376" s="349"/>
      <c r="AB376" s="349"/>
      <c r="AC376" s="349"/>
      <c r="AD376" s="349"/>
      <c r="AE376" s="349"/>
      <c r="AF376" s="349"/>
      <c r="AG376" s="349"/>
      <c r="AH376" s="349"/>
      <c r="AI376" s="349"/>
      <c r="AJ376" s="349"/>
      <c r="AK376" s="349"/>
      <c r="AL376" s="349"/>
      <c r="AM376" s="349"/>
      <c r="AN376" s="349"/>
      <c r="AO376" s="349"/>
      <c r="AP376" s="349"/>
      <c r="AQ376" s="349"/>
      <c r="AR376" s="231"/>
      <c r="AS376" s="231"/>
      <c r="AT376" s="231"/>
      <c r="AU376" s="231"/>
      <c r="AV376" s="231"/>
      <c r="AW376" s="231"/>
      <c r="AX376" s="231"/>
      <c r="AY376" s="231"/>
      <c r="AZ376" s="231"/>
      <c r="BA376" s="231"/>
      <c r="BB376" s="231"/>
      <c r="BC376" s="231"/>
      <c r="BD376" s="231"/>
      <c r="BE376" s="231"/>
      <c r="BF376" s="231"/>
      <c r="BG376" s="231"/>
      <c r="BH376" s="231"/>
      <c r="BI376" s="231"/>
      <c r="BJ376" s="231"/>
      <c r="BK376" s="231"/>
      <c r="BL376" s="231"/>
      <c r="BM376" s="231"/>
      <c r="BN376" s="231"/>
      <c r="BO376" s="231"/>
      <c r="BP376" s="231"/>
      <c r="BQ376" s="231"/>
      <c r="BR376" s="231"/>
      <c r="BS376" s="231"/>
      <c r="BT376" s="231"/>
      <c r="BU376" s="231"/>
      <c r="BV376" s="231"/>
      <c r="BW376" s="231"/>
      <c r="BX376" s="231"/>
      <c r="BY376" s="231"/>
      <c r="BZ376" s="231"/>
      <c r="CA376" s="231"/>
      <c r="CB376" s="231"/>
      <c r="CC376" s="231"/>
      <c r="CD376" s="231"/>
      <c r="CE376" s="231"/>
      <c r="CF376" s="231"/>
      <c r="CG376" s="231"/>
      <c r="CH376" s="231"/>
      <c r="CI376" s="231"/>
      <c r="CJ376" s="231"/>
      <c r="CK376" s="231"/>
      <c r="CL376" s="231"/>
      <c r="CM376" s="231"/>
      <c r="CN376" s="231"/>
      <c r="CO376" s="231"/>
      <c r="CP376" s="231"/>
      <c r="CQ376" s="231"/>
      <c r="CR376" s="231"/>
      <c r="CS376" s="231"/>
      <c r="CT376" s="231"/>
      <c r="CU376" s="231"/>
      <c r="CV376" s="231"/>
    </row>
    <row r="377" spans="1:100" s="47" customFormat="1" ht="43.5" customHeight="1">
      <c r="A377" s="354" t="s">
        <v>272</v>
      </c>
      <c r="B377" s="369" t="s">
        <v>889</v>
      </c>
      <c r="C377" s="370" t="s">
        <v>891</v>
      </c>
      <c r="D377" s="358"/>
      <c r="E377" s="358" t="s">
        <v>377</v>
      </c>
      <c r="F377" s="359" t="s">
        <v>1164</v>
      </c>
      <c r="G377" s="355" t="s">
        <v>16</v>
      </c>
      <c r="H377" s="355" t="s">
        <v>173</v>
      </c>
      <c r="I377" s="371">
        <v>1000000</v>
      </c>
      <c r="J377" s="371">
        <f>-K2506/0.0833333333333333</f>
        <v>0</v>
      </c>
      <c r="K377" s="371"/>
      <c r="L377" s="372">
        <v>42683</v>
      </c>
      <c r="M377" s="372">
        <v>42689</v>
      </c>
      <c r="N377" s="373">
        <v>43053</v>
      </c>
      <c r="O377" s="374">
        <f t="shared" si="20"/>
        <v>2017</v>
      </c>
      <c r="P377" s="374">
        <f t="shared" si="21"/>
        <v>11</v>
      </c>
      <c r="Q377" s="375" t="str">
        <f t="shared" si="23"/>
        <v>201711</v>
      </c>
      <c r="R377" s="354" t="s">
        <v>266</v>
      </c>
      <c r="S377" s="376">
        <v>0</v>
      </c>
      <c r="T377" s="376">
        <v>0</v>
      </c>
      <c r="U377" s="355"/>
      <c r="V377" s="349"/>
      <c r="W377" s="348"/>
      <c r="X377" s="349"/>
      <c r="Y377" s="42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7" s="348"/>
      <c r="AA377" s="348"/>
      <c r="AB377" s="348"/>
      <c r="AC377" s="348"/>
      <c r="AD377" s="348"/>
      <c r="AE377" s="348"/>
      <c r="AF377" s="348"/>
      <c r="AG377" s="348"/>
      <c r="AH377" s="348"/>
      <c r="AI377" s="348"/>
      <c r="AJ377" s="348"/>
      <c r="AK377" s="348"/>
      <c r="AL377" s="348"/>
      <c r="AM377" s="348"/>
      <c r="AN377" s="348"/>
      <c r="AO377" s="348"/>
      <c r="AP377" s="348"/>
      <c r="AQ377" s="348"/>
      <c r="AR377" s="231"/>
      <c r="AS377" s="231"/>
      <c r="AT377" s="231"/>
      <c r="AU377" s="231"/>
      <c r="AV377" s="231"/>
      <c r="AW377" s="231"/>
      <c r="AX377" s="231"/>
      <c r="AY377" s="231"/>
      <c r="AZ377" s="231"/>
      <c r="BA377" s="231"/>
      <c r="BB377" s="231"/>
      <c r="BC377" s="231"/>
      <c r="BD377" s="231"/>
      <c r="BE377" s="231"/>
      <c r="BF377" s="231"/>
      <c r="BG377" s="231"/>
      <c r="BH377" s="231"/>
      <c r="BI377" s="231"/>
      <c r="BJ377" s="231"/>
      <c r="BK377" s="231"/>
      <c r="BL377" s="231"/>
      <c r="BM377" s="231"/>
      <c r="BN377" s="231"/>
      <c r="BO377" s="231"/>
      <c r="BP377" s="231"/>
      <c r="BQ377" s="231"/>
      <c r="BR377" s="231"/>
      <c r="BS377" s="231"/>
      <c r="BT377" s="231"/>
      <c r="BU377" s="231"/>
      <c r="BV377" s="231"/>
      <c r="BW377" s="231"/>
      <c r="BX377" s="231"/>
      <c r="BY377" s="231"/>
      <c r="BZ377" s="231"/>
      <c r="CA377" s="231"/>
      <c r="CB377" s="231"/>
      <c r="CC377" s="231"/>
      <c r="CD377" s="231"/>
      <c r="CE377" s="231"/>
      <c r="CF377" s="231"/>
      <c r="CG377" s="231"/>
      <c r="CH377" s="231"/>
      <c r="CI377" s="231"/>
      <c r="CJ377" s="231"/>
      <c r="CK377" s="231"/>
      <c r="CL377" s="231"/>
      <c r="CM377" s="231"/>
      <c r="CN377" s="231"/>
      <c r="CO377" s="231"/>
      <c r="CP377" s="231"/>
      <c r="CQ377" s="231"/>
      <c r="CR377" s="231"/>
      <c r="CS377" s="231"/>
      <c r="CT377" s="231"/>
      <c r="CU377" s="231"/>
      <c r="CV377" s="231"/>
    </row>
    <row r="378" spans="1:100" s="47" customFormat="1" ht="43.5" customHeight="1">
      <c r="A378" s="354" t="s">
        <v>272</v>
      </c>
      <c r="B378" s="369" t="s">
        <v>889</v>
      </c>
      <c r="C378" s="370" t="s">
        <v>891</v>
      </c>
      <c r="D378" s="358"/>
      <c r="E378" s="358" t="s">
        <v>377</v>
      </c>
      <c r="F378" s="366" t="s">
        <v>1164</v>
      </c>
      <c r="G378" s="355" t="s">
        <v>16</v>
      </c>
      <c r="H378" s="355" t="s">
        <v>1166</v>
      </c>
      <c r="I378" s="371">
        <v>1000000</v>
      </c>
      <c r="J378" s="371">
        <f>-K2507/0.0833333333333333</f>
        <v>0</v>
      </c>
      <c r="K378" s="371"/>
      <c r="L378" s="372">
        <v>42683</v>
      </c>
      <c r="M378" s="372">
        <v>42689</v>
      </c>
      <c r="N378" s="373">
        <v>43053</v>
      </c>
      <c r="O378" s="374">
        <f t="shared" si="20"/>
        <v>2017</v>
      </c>
      <c r="P378" s="374">
        <f t="shared" si="21"/>
        <v>11</v>
      </c>
      <c r="Q378" s="375" t="str">
        <f t="shared" si="23"/>
        <v>201711</v>
      </c>
      <c r="R378" s="354" t="s">
        <v>266</v>
      </c>
      <c r="S378" s="376">
        <v>0</v>
      </c>
      <c r="T378" s="376">
        <v>0</v>
      </c>
      <c r="U378" s="355"/>
      <c r="V378" s="348"/>
      <c r="W378" s="348"/>
      <c r="X378" s="348"/>
      <c r="Y378" s="42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8" s="421"/>
      <c r="AA378" s="349"/>
      <c r="AB378" s="349"/>
      <c r="AC378" s="349"/>
      <c r="AD378" s="349"/>
      <c r="AE378" s="349"/>
      <c r="AF378" s="349"/>
      <c r="AG378" s="349"/>
      <c r="AH378" s="349"/>
      <c r="AI378" s="349"/>
      <c r="AJ378" s="349"/>
      <c r="AK378" s="349"/>
      <c r="AL378" s="349"/>
      <c r="AM378" s="349"/>
      <c r="AN378" s="349"/>
      <c r="AO378" s="349"/>
      <c r="AP378" s="349"/>
      <c r="AQ378" s="349"/>
      <c r="AR378" s="231"/>
      <c r="AS378" s="231"/>
      <c r="AT378" s="231"/>
      <c r="AU378" s="231"/>
      <c r="AV378" s="231"/>
      <c r="AW378" s="231"/>
      <c r="AX378" s="231"/>
      <c r="AY378" s="231"/>
      <c r="AZ378" s="231"/>
      <c r="BA378" s="231"/>
      <c r="BB378" s="231"/>
      <c r="BC378" s="231"/>
      <c r="BD378" s="231"/>
      <c r="BE378" s="231"/>
      <c r="BF378" s="231"/>
      <c r="BG378" s="231"/>
      <c r="BH378" s="231"/>
      <c r="BI378" s="231"/>
      <c r="BJ378" s="231"/>
      <c r="BK378" s="231"/>
      <c r="BL378" s="231"/>
      <c r="BM378" s="231"/>
      <c r="BN378" s="231"/>
      <c r="BO378" s="231"/>
      <c r="BP378" s="231"/>
      <c r="BQ378" s="231"/>
      <c r="BR378" s="231"/>
      <c r="BS378" s="231"/>
      <c r="BT378" s="231"/>
      <c r="BU378" s="231"/>
      <c r="BV378" s="231"/>
      <c r="BW378" s="231"/>
      <c r="BX378" s="231"/>
      <c r="BY378" s="231"/>
      <c r="BZ378" s="231"/>
      <c r="CA378" s="231"/>
      <c r="CB378" s="231"/>
      <c r="CC378" s="231"/>
      <c r="CD378" s="231"/>
      <c r="CE378" s="231"/>
      <c r="CF378" s="231"/>
      <c r="CG378" s="231"/>
      <c r="CH378" s="231"/>
      <c r="CI378" s="231"/>
      <c r="CJ378" s="231"/>
      <c r="CK378" s="231"/>
      <c r="CL378" s="231"/>
      <c r="CM378" s="231"/>
      <c r="CN378" s="231"/>
      <c r="CO378" s="231"/>
      <c r="CP378" s="231"/>
      <c r="CQ378" s="231"/>
      <c r="CR378" s="231"/>
      <c r="CS378" s="231"/>
      <c r="CT378" s="231"/>
      <c r="CU378" s="231"/>
      <c r="CV378" s="231"/>
    </row>
    <row r="379" spans="1:100" s="47" customFormat="1" ht="43.5" customHeight="1">
      <c r="A379" s="354" t="s">
        <v>272</v>
      </c>
      <c r="B379" s="369" t="s">
        <v>889</v>
      </c>
      <c r="C379" s="370" t="s">
        <v>891</v>
      </c>
      <c r="D379" s="358"/>
      <c r="E379" s="422" t="s">
        <v>377</v>
      </c>
      <c r="F379" s="359" t="s">
        <v>1164</v>
      </c>
      <c r="G379" s="355" t="s">
        <v>16</v>
      </c>
      <c r="H379" s="355" t="s">
        <v>1167</v>
      </c>
      <c r="I379" s="371">
        <v>10000000</v>
      </c>
      <c r="J379" s="371">
        <f>-K2508/0.0833333333333333</f>
        <v>0</v>
      </c>
      <c r="K379" s="371"/>
      <c r="L379" s="372">
        <v>42683</v>
      </c>
      <c r="M379" s="372">
        <v>42689</v>
      </c>
      <c r="N379" s="373">
        <v>43053</v>
      </c>
      <c r="O379" s="374">
        <f t="shared" si="20"/>
        <v>2017</v>
      </c>
      <c r="P379" s="374">
        <f t="shared" si="21"/>
        <v>11</v>
      </c>
      <c r="Q379" s="375" t="str">
        <f t="shared" si="23"/>
        <v>201711</v>
      </c>
      <c r="R379" s="354" t="s">
        <v>266</v>
      </c>
      <c r="S379" s="376">
        <v>0</v>
      </c>
      <c r="T379" s="376">
        <v>0</v>
      </c>
      <c r="U379" s="355"/>
      <c r="V379" s="349"/>
      <c r="W379" s="348"/>
      <c r="X379" s="349"/>
      <c r="Y379" s="42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79" s="421"/>
      <c r="AA379" s="349"/>
      <c r="AB379" s="349"/>
      <c r="AC379" s="349"/>
      <c r="AD379" s="349"/>
      <c r="AE379" s="349"/>
      <c r="AF379" s="349"/>
      <c r="AG379" s="349"/>
      <c r="AH379" s="349"/>
      <c r="AI379" s="349"/>
      <c r="AJ379" s="349"/>
      <c r="AK379" s="349"/>
      <c r="AL379" s="349"/>
      <c r="AM379" s="349"/>
      <c r="AN379" s="349"/>
      <c r="AO379" s="349"/>
      <c r="AP379" s="349"/>
      <c r="AQ379" s="349"/>
      <c r="AR379" s="231"/>
      <c r="AS379" s="231"/>
      <c r="AT379" s="231"/>
      <c r="AU379" s="231"/>
      <c r="AV379" s="231"/>
      <c r="AW379" s="231"/>
      <c r="AX379" s="231"/>
      <c r="AY379" s="231"/>
      <c r="AZ379" s="231"/>
      <c r="BA379" s="231"/>
      <c r="BB379" s="231"/>
      <c r="BC379" s="231"/>
      <c r="BD379" s="231"/>
      <c r="BE379" s="231"/>
      <c r="BF379" s="231"/>
      <c r="BG379" s="231"/>
      <c r="BH379" s="231"/>
      <c r="BI379" s="231"/>
      <c r="BJ379" s="231"/>
      <c r="BK379" s="231"/>
      <c r="BL379" s="231"/>
      <c r="BM379" s="231"/>
      <c r="BN379" s="231"/>
      <c r="BO379" s="231"/>
      <c r="BP379" s="231"/>
      <c r="BQ379" s="231"/>
      <c r="BR379" s="231"/>
      <c r="BS379" s="231"/>
      <c r="BT379" s="231"/>
      <c r="BU379" s="231"/>
      <c r="BV379" s="231"/>
      <c r="BW379" s="231"/>
      <c r="BX379" s="231"/>
      <c r="BY379" s="231"/>
      <c r="BZ379" s="231"/>
      <c r="CA379" s="231"/>
      <c r="CB379" s="231"/>
      <c r="CC379" s="231"/>
      <c r="CD379" s="231"/>
      <c r="CE379" s="231"/>
      <c r="CF379" s="231"/>
      <c r="CG379" s="231"/>
      <c r="CH379" s="231"/>
      <c r="CI379" s="231"/>
      <c r="CJ379" s="231"/>
      <c r="CK379" s="231"/>
      <c r="CL379" s="231"/>
      <c r="CM379" s="231"/>
      <c r="CN379" s="231"/>
      <c r="CO379" s="231"/>
      <c r="CP379" s="231"/>
      <c r="CQ379" s="231"/>
      <c r="CR379" s="231"/>
      <c r="CS379" s="231"/>
      <c r="CT379" s="231"/>
      <c r="CU379" s="231"/>
      <c r="CV379" s="231"/>
    </row>
    <row r="380" spans="1:43" s="47" customFormat="1" ht="43.5" customHeight="1">
      <c r="A380" s="305" t="s">
        <v>143</v>
      </c>
      <c r="B380" s="369" t="s">
        <v>890</v>
      </c>
      <c r="C380" s="398" t="s">
        <v>891</v>
      </c>
      <c r="D380" s="306"/>
      <c r="E380" s="306" t="s">
        <v>378</v>
      </c>
      <c r="F380" s="307" t="s">
        <v>46</v>
      </c>
      <c r="G380" s="308" t="s">
        <v>451</v>
      </c>
      <c r="H380" s="356" t="s">
        <v>1189</v>
      </c>
      <c r="I380" s="309">
        <v>300000</v>
      </c>
      <c r="J380" s="309">
        <f>-K2506/0.0833333333333333</f>
        <v>0</v>
      </c>
      <c r="K380" s="309"/>
      <c r="L380" s="310">
        <v>42669</v>
      </c>
      <c r="M380" s="310">
        <v>42689</v>
      </c>
      <c r="N380" s="310">
        <v>43053</v>
      </c>
      <c r="O380" s="337">
        <f t="shared" si="20"/>
        <v>2017</v>
      </c>
      <c r="P380" s="336">
        <f t="shared" si="21"/>
        <v>11</v>
      </c>
      <c r="Q380" s="332" t="str">
        <f aca="true" t="shared" si="24" ref="Q380:Q411">IF(P380&gt;9,CONCATENATE(O380,P380),CONCATENATE(O380,"0",P380))</f>
        <v>201711</v>
      </c>
      <c r="R380" s="354">
        <v>0</v>
      </c>
      <c r="S380" s="312">
        <v>0</v>
      </c>
      <c r="T380" s="312">
        <v>0</v>
      </c>
      <c r="U380" s="365"/>
      <c r="V380" s="360"/>
      <c r="W380" s="360"/>
      <c r="X380" s="360"/>
      <c r="Y3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0" s="421"/>
      <c r="AA380" s="349"/>
      <c r="AB380" s="349"/>
      <c r="AC380" s="349"/>
      <c r="AD380" s="349"/>
      <c r="AE380" s="349"/>
      <c r="AF380" s="349"/>
      <c r="AG380" s="349"/>
      <c r="AH380" s="349"/>
      <c r="AI380" s="349"/>
      <c r="AJ380" s="349"/>
      <c r="AK380" s="349"/>
      <c r="AL380" s="349"/>
      <c r="AM380" s="349"/>
      <c r="AN380" s="349"/>
      <c r="AO380" s="349"/>
      <c r="AP380" s="349"/>
      <c r="AQ380" s="349"/>
    </row>
    <row r="381" spans="1:43" s="47" customFormat="1" ht="43.5" customHeight="1">
      <c r="A381" s="311" t="s">
        <v>203</v>
      </c>
      <c r="B381" s="369" t="s">
        <v>884</v>
      </c>
      <c r="C381" s="398" t="s">
        <v>891</v>
      </c>
      <c r="D381" s="314"/>
      <c r="E381" s="314" t="s">
        <v>378</v>
      </c>
      <c r="F381" s="315" t="s">
        <v>2926</v>
      </c>
      <c r="G381" s="313" t="s">
        <v>2927</v>
      </c>
      <c r="H381" s="313" t="s">
        <v>499</v>
      </c>
      <c r="I381" s="316">
        <v>150000</v>
      </c>
      <c r="J381" s="316">
        <f>-K2501/0.0833333333333333</f>
        <v>0</v>
      </c>
      <c r="K381" s="316"/>
      <c r="L381" s="317">
        <v>42683</v>
      </c>
      <c r="M381" s="317">
        <v>42689</v>
      </c>
      <c r="N381" s="317">
        <v>43053</v>
      </c>
      <c r="O381" s="338">
        <f t="shared" si="20"/>
        <v>2017</v>
      </c>
      <c r="P381" s="336">
        <f t="shared" si="21"/>
        <v>11</v>
      </c>
      <c r="Q381" s="333" t="str">
        <f t="shared" si="24"/>
        <v>201711</v>
      </c>
      <c r="R381" s="311" t="s">
        <v>45</v>
      </c>
      <c r="S381" s="319">
        <v>0</v>
      </c>
      <c r="T381" s="319">
        <v>0</v>
      </c>
      <c r="U381" s="313"/>
      <c r="V381" s="363"/>
      <c r="W381" s="360"/>
      <c r="X381" s="385"/>
      <c r="Y3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1" s="348"/>
      <c r="AA381" s="349"/>
      <c r="AB381" s="349"/>
      <c r="AC381" s="349"/>
      <c r="AD381" s="349"/>
      <c r="AE381" s="349"/>
      <c r="AF381" s="349"/>
      <c r="AG381" s="349"/>
      <c r="AH381" s="349"/>
      <c r="AI381" s="349"/>
      <c r="AJ381" s="349"/>
      <c r="AK381" s="349"/>
      <c r="AL381" s="349"/>
      <c r="AM381" s="349"/>
      <c r="AN381" s="349"/>
      <c r="AO381" s="349"/>
      <c r="AP381" s="349"/>
      <c r="AQ381" s="349"/>
    </row>
    <row r="382" spans="1:100" s="47" customFormat="1" ht="43.5" customHeight="1">
      <c r="A382" s="311" t="s">
        <v>203</v>
      </c>
      <c r="B382" s="369" t="s">
        <v>884</v>
      </c>
      <c r="C382" s="398" t="s">
        <v>891</v>
      </c>
      <c r="D382" s="314"/>
      <c r="E382" s="314" t="s">
        <v>378</v>
      </c>
      <c r="F382" s="315" t="s">
        <v>2925</v>
      </c>
      <c r="G382" s="313" t="s">
        <v>438</v>
      </c>
      <c r="H382" s="313" t="s">
        <v>2593</v>
      </c>
      <c r="I382" s="316">
        <v>150000</v>
      </c>
      <c r="J382" s="316">
        <f>-K2505/0.0833333333333333</f>
        <v>0</v>
      </c>
      <c r="K382" s="316"/>
      <c r="L382" s="317">
        <v>42683</v>
      </c>
      <c r="M382" s="317">
        <v>42689</v>
      </c>
      <c r="N382" s="318">
        <v>43053</v>
      </c>
      <c r="O382" s="336">
        <f t="shared" si="20"/>
        <v>2017</v>
      </c>
      <c r="P382" s="336">
        <f t="shared" si="21"/>
        <v>11</v>
      </c>
      <c r="Q382" s="326" t="str">
        <f t="shared" si="24"/>
        <v>201711</v>
      </c>
      <c r="R382" s="354" t="s">
        <v>45</v>
      </c>
      <c r="S382" s="319">
        <v>0</v>
      </c>
      <c r="T382" s="319">
        <v>0</v>
      </c>
      <c r="U382" s="313"/>
      <c r="V382" s="363"/>
      <c r="W382" s="360"/>
      <c r="X382" s="363"/>
      <c r="Y3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2" s="348"/>
      <c r="AA382" s="349"/>
      <c r="AB382" s="349"/>
      <c r="AC382" s="349"/>
      <c r="AD382" s="349"/>
      <c r="AE382" s="349"/>
      <c r="AF382" s="349"/>
      <c r="AG382" s="349"/>
      <c r="AH382" s="349"/>
      <c r="AI382" s="349"/>
      <c r="AJ382" s="349"/>
      <c r="AK382" s="349"/>
      <c r="AL382" s="349"/>
      <c r="AM382" s="349"/>
      <c r="AN382" s="349"/>
      <c r="AO382" s="349"/>
      <c r="AP382" s="349"/>
      <c r="AQ382" s="349"/>
      <c r="AR382" s="231"/>
      <c r="AS382" s="231"/>
      <c r="AT382" s="231"/>
      <c r="AU382" s="231"/>
      <c r="AV382" s="231"/>
      <c r="AW382" s="231"/>
      <c r="AX382" s="231"/>
      <c r="AY382" s="231"/>
      <c r="AZ382" s="231"/>
      <c r="BA382" s="231"/>
      <c r="BB382" s="231"/>
      <c r="BC382" s="231"/>
      <c r="BD382" s="231"/>
      <c r="BE382" s="231"/>
      <c r="BF382" s="231"/>
      <c r="BG382" s="231"/>
      <c r="BH382" s="231"/>
      <c r="BI382" s="231"/>
      <c r="BJ382" s="231"/>
      <c r="BK382" s="231"/>
      <c r="BL382" s="231"/>
      <c r="BM382" s="231"/>
      <c r="BN382" s="231"/>
      <c r="BO382" s="231"/>
      <c r="BP382" s="231"/>
      <c r="BQ382" s="231"/>
      <c r="BR382" s="231"/>
      <c r="BS382" s="231"/>
      <c r="BT382" s="231"/>
      <c r="BU382" s="231"/>
      <c r="BV382" s="231"/>
      <c r="BW382" s="231"/>
      <c r="BX382" s="231"/>
      <c r="BY382" s="231"/>
      <c r="BZ382" s="231"/>
      <c r="CA382" s="231"/>
      <c r="CB382" s="231"/>
      <c r="CC382" s="231"/>
      <c r="CD382" s="231"/>
      <c r="CE382" s="231"/>
      <c r="CF382" s="231"/>
      <c r="CG382" s="231"/>
      <c r="CH382" s="231"/>
      <c r="CI382" s="231"/>
      <c r="CJ382" s="231"/>
      <c r="CK382" s="231"/>
      <c r="CL382" s="231"/>
      <c r="CM382" s="231"/>
      <c r="CN382" s="231"/>
      <c r="CO382" s="231"/>
      <c r="CP382" s="231"/>
      <c r="CQ382" s="231"/>
      <c r="CR382" s="231"/>
      <c r="CS382" s="231"/>
      <c r="CT382" s="231"/>
      <c r="CU382" s="231"/>
      <c r="CV382" s="231"/>
    </row>
    <row r="383" spans="1:100" s="47" customFormat="1" ht="43.5" customHeight="1">
      <c r="A383" s="311" t="s">
        <v>203</v>
      </c>
      <c r="B383" s="369" t="s">
        <v>884</v>
      </c>
      <c r="C383" s="398" t="s">
        <v>891</v>
      </c>
      <c r="D383" s="314" t="s">
        <v>2789</v>
      </c>
      <c r="E383" s="306" t="s">
        <v>378</v>
      </c>
      <c r="F383" s="307" t="s">
        <v>1535</v>
      </c>
      <c r="G383" s="308" t="s">
        <v>434</v>
      </c>
      <c r="H383" s="356" t="s">
        <v>1762</v>
      </c>
      <c r="I383" s="309">
        <v>1662000</v>
      </c>
      <c r="J383" s="309">
        <f>-K2507/0.0833333333333333</f>
        <v>0</v>
      </c>
      <c r="K383" s="309"/>
      <c r="L383" s="317">
        <v>42662</v>
      </c>
      <c r="M383" s="317">
        <v>42689</v>
      </c>
      <c r="N383" s="310">
        <v>43053</v>
      </c>
      <c r="O383" s="337">
        <f t="shared" si="20"/>
        <v>2017</v>
      </c>
      <c r="P383" s="336">
        <f t="shared" si="21"/>
        <v>11</v>
      </c>
      <c r="Q383" s="332" t="str">
        <f t="shared" si="24"/>
        <v>201711</v>
      </c>
      <c r="R383" s="311" t="s">
        <v>44</v>
      </c>
      <c r="S383" s="312">
        <v>0</v>
      </c>
      <c r="T383" s="312">
        <v>0</v>
      </c>
      <c r="U383" s="262"/>
      <c r="V383" s="360"/>
      <c r="W383" s="360"/>
      <c r="X383" s="360"/>
      <c r="Y3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3" s="348"/>
      <c r="AA383" s="349"/>
      <c r="AB383" s="349"/>
      <c r="AC383" s="349"/>
      <c r="AD383" s="349"/>
      <c r="AE383" s="349"/>
      <c r="AF383" s="349"/>
      <c r="AG383" s="349"/>
      <c r="AH383" s="349"/>
      <c r="AI383" s="349"/>
      <c r="AJ383" s="349"/>
      <c r="AK383" s="349"/>
      <c r="AL383" s="349"/>
      <c r="AM383" s="349"/>
      <c r="AN383" s="349"/>
      <c r="AO383" s="349"/>
      <c r="AP383" s="349"/>
      <c r="AQ383" s="349"/>
      <c r="AR383" s="231"/>
      <c r="AS383" s="231"/>
      <c r="AT383" s="231"/>
      <c r="AU383" s="231"/>
      <c r="AV383" s="231"/>
      <c r="AW383" s="231"/>
      <c r="AX383" s="231"/>
      <c r="AY383" s="231"/>
      <c r="AZ383" s="231"/>
      <c r="BA383" s="231"/>
      <c r="BB383" s="231"/>
      <c r="BC383" s="231"/>
      <c r="BD383" s="231"/>
      <c r="BE383" s="231"/>
      <c r="BF383" s="231"/>
      <c r="BG383" s="231"/>
      <c r="BH383" s="231"/>
      <c r="BI383" s="231"/>
      <c r="BJ383" s="231"/>
      <c r="BK383" s="231"/>
      <c r="BL383" s="231"/>
      <c r="BM383" s="231"/>
      <c r="BN383" s="231"/>
      <c r="BO383" s="231"/>
      <c r="BP383" s="231"/>
      <c r="BQ383" s="231"/>
      <c r="BR383" s="231"/>
      <c r="BS383" s="231"/>
      <c r="BT383" s="231"/>
      <c r="BU383" s="231"/>
      <c r="BV383" s="231"/>
      <c r="BW383" s="231"/>
      <c r="BX383" s="231"/>
      <c r="BY383" s="231"/>
      <c r="BZ383" s="231"/>
      <c r="CA383" s="231"/>
      <c r="CB383" s="231"/>
      <c r="CC383" s="231"/>
      <c r="CD383" s="231"/>
      <c r="CE383" s="231"/>
      <c r="CF383" s="231"/>
      <c r="CG383" s="231"/>
      <c r="CH383" s="231"/>
      <c r="CI383" s="231"/>
      <c r="CJ383" s="231"/>
      <c r="CK383" s="231"/>
      <c r="CL383" s="231"/>
      <c r="CM383" s="231"/>
      <c r="CN383" s="231"/>
      <c r="CO383" s="231"/>
      <c r="CP383" s="231"/>
      <c r="CQ383" s="231"/>
      <c r="CR383" s="231"/>
      <c r="CS383" s="231"/>
      <c r="CT383" s="231"/>
      <c r="CU383" s="231"/>
      <c r="CV383" s="231"/>
    </row>
    <row r="384" spans="1:100" s="232" customFormat="1" ht="43.5" customHeight="1">
      <c r="A384" s="379" t="s">
        <v>2048</v>
      </c>
      <c r="B384" s="382" t="s">
        <v>966</v>
      </c>
      <c r="C384" s="370" t="s">
        <v>1217</v>
      </c>
      <c r="D384" s="365" t="s">
        <v>2135</v>
      </c>
      <c r="E384" s="365" t="s">
        <v>382</v>
      </c>
      <c r="F384" s="366" t="s">
        <v>2136</v>
      </c>
      <c r="G384" s="356" t="s">
        <v>2137</v>
      </c>
      <c r="H384" s="356" t="s">
        <v>2138</v>
      </c>
      <c r="I384" s="388">
        <v>19487.6</v>
      </c>
      <c r="J384" s="388">
        <f>-K1999/0.0833333333333333</f>
        <v>0</v>
      </c>
      <c r="K384" s="388"/>
      <c r="L384" s="367" t="s">
        <v>326</v>
      </c>
      <c r="M384" s="367">
        <v>42324</v>
      </c>
      <c r="N384" s="367">
        <v>43054</v>
      </c>
      <c r="O384" s="389">
        <f t="shared" si="20"/>
        <v>2017</v>
      </c>
      <c r="P384" s="374">
        <f t="shared" si="21"/>
        <v>11</v>
      </c>
      <c r="Q384" s="390" t="str">
        <f t="shared" si="24"/>
        <v>201711</v>
      </c>
      <c r="R384" s="354" t="s">
        <v>44</v>
      </c>
      <c r="S384" s="391">
        <v>0</v>
      </c>
      <c r="T384" s="391">
        <v>0</v>
      </c>
      <c r="U384" s="355"/>
      <c r="V384" s="349"/>
      <c r="W384" s="348"/>
      <c r="X384" s="349"/>
      <c r="Y38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4" s="348"/>
      <c r="AA384" s="348"/>
      <c r="AB384" s="348"/>
      <c r="AC384" s="348"/>
      <c r="AD384" s="348"/>
      <c r="AE384" s="348"/>
      <c r="AF384" s="348"/>
      <c r="AG384" s="348"/>
      <c r="AH384" s="348"/>
      <c r="AI384" s="348"/>
      <c r="AJ384" s="348"/>
      <c r="AK384" s="348"/>
      <c r="AL384" s="348"/>
      <c r="AM384" s="348"/>
      <c r="AN384" s="348"/>
      <c r="AO384" s="348"/>
      <c r="AP384" s="348"/>
      <c r="AQ384" s="348"/>
      <c r="AR384" s="233"/>
      <c r="AS384" s="233"/>
      <c r="AT384" s="233"/>
      <c r="AU384" s="233"/>
      <c r="AV384" s="233"/>
      <c r="AW384" s="233"/>
      <c r="AX384" s="233"/>
      <c r="AY384" s="233"/>
      <c r="AZ384" s="233"/>
      <c r="BA384" s="233"/>
      <c r="BB384" s="233"/>
      <c r="BC384" s="233"/>
      <c r="BD384" s="233"/>
      <c r="BE384" s="233"/>
      <c r="BF384" s="233"/>
      <c r="BG384" s="233"/>
      <c r="BH384" s="233"/>
      <c r="BI384" s="233"/>
      <c r="BJ384" s="233"/>
      <c r="BK384" s="233"/>
      <c r="BL384" s="233"/>
      <c r="BM384" s="233"/>
      <c r="BN384" s="233"/>
      <c r="BO384" s="233"/>
      <c r="BP384" s="233"/>
      <c r="BQ384" s="233"/>
      <c r="BR384" s="233"/>
      <c r="BS384" s="233"/>
      <c r="BT384" s="233"/>
      <c r="BU384" s="233"/>
      <c r="BV384" s="233"/>
      <c r="BW384" s="233"/>
      <c r="BX384" s="233"/>
      <c r="BY384" s="233"/>
      <c r="BZ384" s="233"/>
      <c r="CA384" s="233"/>
      <c r="CB384" s="233"/>
      <c r="CC384" s="233"/>
      <c r="CD384" s="233"/>
      <c r="CE384" s="233"/>
      <c r="CF384" s="233"/>
      <c r="CG384" s="233"/>
      <c r="CH384" s="233"/>
      <c r="CI384" s="233"/>
      <c r="CJ384" s="233"/>
      <c r="CK384" s="233"/>
      <c r="CL384" s="233"/>
      <c r="CM384" s="233"/>
      <c r="CN384" s="233"/>
      <c r="CO384" s="233"/>
      <c r="CP384" s="233"/>
      <c r="CQ384" s="233"/>
      <c r="CR384" s="233"/>
      <c r="CS384" s="233"/>
      <c r="CT384" s="233"/>
      <c r="CU384" s="233"/>
      <c r="CV384" s="233"/>
    </row>
    <row r="385" spans="1:100" s="232" customFormat="1" ht="43.5" customHeight="1">
      <c r="A385" s="311" t="s">
        <v>143</v>
      </c>
      <c r="B385" s="369" t="s">
        <v>890</v>
      </c>
      <c r="C385" s="398" t="s">
        <v>891</v>
      </c>
      <c r="D385" s="314"/>
      <c r="E385" s="314" t="s">
        <v>400</v>
      </c>
      <c r="F385" s="315" t="s">
        <v>919</v>
      </c>
      <c r="G385" s="313" t="s">
        <v>805</v>
      </c>
      <c r="H385" s="355" t="s">
        <v>1664</v>
      </c>
      <c r="I385" s="316">
        <v>375000</v>
      </c>
      <c r="J385" s="316">
        <f>-K2502/0.0833333333333333</f>
        <v>0</v>
      </c>
      <c r="K385" s="316"/>
      <c r="L385" s="317">
        <v>42648</v>
      </c>
      <c r="M385" s="317">
        <v>42690</v>
      </c>
      <c r="N385" s="317">
        <v>43054</v>
      </c>
      <c r="O385" s="338">
        <f t="shared" si="20"/>
        <v>2017</v>
      </c>
      <c r="P385" s="336">
        <f t="shared" si="21"/>
        <v>11</v>
      </c>
      <c r="Q385" s="333" t="str">
        <f t="shared" si="24"/>
        <v>201711</v>
      </c>
      <c r="R385" s="311">
        <v>0</v>
      </c>
      <c r="S385" s="319">
        <v>0</v>
      </c>
      <c r="T385" s="319">
        <v>0</v>
      </c>
      <c r="U385" s="355"/>
      <c r="V385" s="363"/>
      <c r="W385" s="360"/>
      <c r="X385" s="363"/>
      <c r="Y3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5" s="421"/>
      <c r="AA385" s="349"/>
      <c r="AB385" s="349"/>
      <c r="AC385" s="349"/>
      <c r="AD385" s="349"/>
      <c r="AE385" s="349"/>
      <c r="AF385" s="349"/>
      <c r="AG385" s="349"/>
      <c r="AH385" s="349"/>
      <c r="AI385" s="349"/>
      <c r="AJ385" s="349"/>
      <c r="AK385" s="349"/>
      <c r="AL385" s="349"/>
      <c r="AM385" s="349"/>
      <c r="AN385" s="349"/>
      <c r="AO385" s="349"/>
      <c r="AP385" s="349"/>
      <c r="AQ385" s="349"/>
      <c r="AR385" s="233"/>
      <c r="AS385" s="233"/>
      <c r="AT385" s="233"/>
      <c r="AU385" s="233"/>
      <c r="AV385" s="233"/>
      <c r="AW385" s="233"/>
      <c r="AX385" s="233"/>
      <c r="AY385" s="233"/>
      <c r="AZ385" s="233"/>
      <c r="BA385" s="233"/>
      <c r="BB385" s="233"/>
      <c r="BC385" s="233"/>
      <c r="BD385" s="233"/>
      <c r="BE385" s="233"/>
      <c r="BF385" s="233"/>
      <c r="BG385" s="233"/>
      <c r="BH385" s="233"/>
      <c r="BI385" s="233"/>
      <c r="BJ385" s="233"/>
      <c r="BK385" s="233"/>
      <c r="BL385" s="233"/>
      <c r="BM385" s="233"/>
      <c r="BN385" s="233"/>
      <c r="BO385" s="233"/>
      <c r="BP385" s="233"/>
      <c r="BQ385" s="233"/>
      <c r="BR385" s="233"/>
      <c r="BS385" s="233"/>
      <c r="BT385" s="233"/>
      <c r="BU385" s="233"/>
      <c r="BV385" s="233"/>
      <c r="BW385" s="233"/>
      <c r="BX385" s="233"/>
      <c r="BY385" s="233"/>
      <c r="BZ385" s="233"/>
      <c r="CA385" s="233"/>
      <c r="CB385" s="233"/>
      <c r="CC385" s="233"/>
      <c r="CD385" s="233"/>
      <c r="CE385" s="233"/>
      <c r="CF385" s="233"/>
      <c r="CG385" s="233"/>
      <c r="CH385" s="233"/>
      <c r="CI385" s="233"/>
      <c r="CJ385" s="233"/>
      <c r="CK385" s="233"/>
      <c r="CL385" s="233"/>
      <c r="CM385" s="233"/>
      <c r="CN385" s="233"/>
      <c r="CO385" s="233"/>
      <c r="CP385" s="233"/>
      <c r="CQ385" s="233"/>
      <c r="CR385" s="233"/>
      <c r="CS385" s="233"/>
      <c r="CT385" s="233"/>
      <c r="CU385" s="233"/>
      <c r="CV385" s="233"/>
    </row>
    <row r="386" spans="1:43" s="47" customFormat="1" ht="43.5" customHeight="1">
      <c r="A386" s="311" t="s">
        <v>143</v>
      </c>
      <c r="B386" s="369" t="s">
        <v>890</v>
      </c>
      <c r="C386" s="398" t="s">
        <v>891</v>
      </c>
      <c r="D386" s="314"/>
      <c r="E386" s="314" t="s">
        <v>400</v>
      </c>
      <c r="F386" s="315" t="s">
        <v>919</v>
      </c>
      <c r="G386" s="313" t="s">
        <v>805</v>
      </c>
      <c r="H386" s="313" t="s">
        <v>138</v>
      </c>
      <c r="I386" s="316">
        <v>425000</v>
      </c>
      <c r="J386" s="316">
        <f>-K2504/0.0833333333333333</f>
        <v>0</v>
      </c>
      <c r="K386" s="316"/>
      <c r="L386" s="317">
        <v>42648</v>
      </c>
      <c r="M386" s="317">
        <v>42690</v>
      </c>
      <c r="N386" s="317">
        <v>43054</v>
      </c>
      <c r="O386" s="338">
        <f t="shared" si="20"/>
        <v>2017</v>
      </c>
      <c r="P386" s="336">
        <f t="shared" si="21"/>
        <v>11</v>
      </c>
      <c r="Q386" s="333" t="str">
        <f t="shared" si="24"/>
        <v>201711</v>
      </c>
      <c r="R386" s="311">
        <v>0</v>
      </c>
      <c r="S386" s="319">
        <v>0</v>
      </c>
      <c r="T386" s="319">
        <v>0</v>
      </c>
      <c r="U386" s="355"/>
      <c r="V386" s="363"/>
      <c r="W386" s="360"/>
      <c r="X386" s="363"/>
      <c r="Y3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6" s="349"/>
      <c r="AA386" s="349"/>
      <c r="AB386" s="349"/>
      <c r="AC386" s="349"/>
      <c r="AD386" s="349"/>
      <c r="AE386" s="349"/>
      <c r="AF386" s="349"/>
      <c r="AG386" s="349"/>
      <c r="AH386" s="349"/>
      <c r="AI386" s="349"/>
      <c r="AJ386" s="349"/>
      <c r="AK386" s="349"/>
      <c r="AL386" s="349"/>
      <c r="AM386" s="349"/>
      <c r="AN386" s="349"/>
      <c r="AO386" s="349"/>
      <c r="AP386" s="349"/>
      <c r="AQ386" s="349"/>
    </row>
    <row r="387" spans="1:43" s="232" customFormat="1" ht="43.5" customHeight="1">
      <c r="A387" s="305" t="s">
        <v>143</v>
      </c>
      <c r="B387" s="369" t="s">
        <v>890</v>
      </c>
      <c r="C387" s="398" t="s">
        <v>891</v>
      </c>
      <c r="D387" s="306" t="s">
        <v>725</v>
      </c>
      <c r="E387" s="306" t="s">
        <v>378</v>
      </c>
      <c r="F387" s="307" t="s">
        <v>1562</v>
      </c>
      <c r="G387" s="308" t="s">
        <v>532</v>
      </c>
      <c r="H387" s="308" t="s">
        <v>1563</v>
      </c>
      <c r="I387" s="309">
        <v>60000</v>
      </c>
      <c r="J387" s="309">
        <f>-K2513/0.0833333333333333</f>
        <v>0</v>
      </c>
      <c r="K387" s="309"/>
      <c r="L387" s="310">
        <v>42648</v>
      </c>
      <c r="M387" s="310">
        <v>42690</v>
      </c>
      <c r="N387" s="310">
        <v>43054</v>
      </c>
      <c r="O387" s="337">
        <f t="shared" si="20"/>
        <v>2017</v>
      </c>
      <c r="P387" s="336">
        <f t="shared" si="21"/>
        <v>11</v>
      </c>
      <c r="Q387" s="332" t="str">
        <f t="shared" si="24"/>
        <v>201711</v>
      </c>
      <c r="R387" s="311" t="s">
        <v>266</v>
      </c>
      <c r="S387" s="312">
        <v>0</v>
      </c>
      <c r="T387" s="312">
        <v>0</v>
      </c>
      <c r="U387" s="356"/>
      <c r="V387" s="363"/>
      <c r="W387" s="360"/>
      <c r="X387" s="363"/>
      <c r="Y3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7" s="421"/>
      <c r="AA387" s="349"/>
      <c r="AB387" s="349"/>
      <c r="AC387" s="349"/>
      <c r="AD387" s="349"/>
      <c r="AE387" s="349"/>
      <c r="AF387" s="349"/>
      <c r="AG387" s="349"/>
      <c r="AH387" s="349"/>
      <c r="AI387" s="349"/>
      <c r="AJ387" s="349"/>
      <c r="AK387" s="349"/>
      <c r="AL387" s="349"/>
      <c r="AM387" s="349"/>
      <c r="AN387" s="349"/>
      <c r="AO387" s="349"/>
      <c r="AP387" s="349"/>
      <c r="AQ387" s="349"/>
    </row>
    <row r="388" spans="1:100" s="231" customFormat="1" ht="43.5" customHeight="1">
      <c r="A388" s="311" t="s">
        <v>3110</v>
      </c>
      <c r="B388" s="369" t="s">
        <v>890</v>
      </c>
      <c r="C388" s="398" t="s">
        <v>891</v>
      </c>
      <c r="D388" s="314" t="s">
        <v>2882</v>
      </c>
      <c r="E388" s="314" t="s">
        <v>383</v>
      </c>
      <c r="F388" s="315" t="s">
        <v>2883</v>
      </c>
      <c r="G388" s="313" t="s">
        <v>2884</v>
      </c>
      <c r="H388" s="313" t="s">
        <v>2885</v>
      </c>
      <c r="I388" s="316">
        <v>13758</v>
      </c>
      <c r="J388" s="316">
        <f>-K2047/0.0833333333333333</f>
        <v>0</v>
      </c>
      <c r="K388" s="316"/>
      <c r="L388" s="317" t="s">
        <v>326</v>
      </c>
      <c r="M388" s="317">
        <v>42691</v>
      </c>
      <c r="N388" s="318">
        <v>43055</v>
      </c>
      <c r="O388" s="336">
        <f aca="true" t="shared" si="25" ref="O388:O451">YEAR(N388)</f>
        <v>2017</v>
      </c>
      <c r="P388" s="336">
        <f aca="true" t="shared" si="26" ref="P388:P451">MONTH(N388)</f>
        <v>11</v>
      </c>
      <c r="Q388" s="326" t="str">
        <f t="shared" si="24"/>
        <v>201711</v>
      </c>
      <c r="R388" s="311" t="s">
        <v>266</v>
      </c>
      <c r="S388" s="319">
        <v>0</v>
      </c>
      <c r="T388" s="319">
        <v>0</v>
      </c>
      <c r="U388" s="313"/>
      <c r="V388" s="363"/>
      <c r="W388" s="360"/>
      <c r="X388" s="363"/>
      <c r="Y3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8" s="385"/>
      <c r="AA388" s="360"/>
      <c r="AB388" s="360"/>
      <c r="AC388" s="360"/>
      <c r="AD388" s="360"/>
      <c r="AE388" s="360"/>
      <c r="AF388" s="360"/>
      <c r="AG388" s="360"/>
      <c r="AH388" s="360"/>
      <c r="AI388" s="360"/>
      <c r="AJ388" s="360"/>
      <c r="AK388" s="360"/>
      <c r="AL388" s="360"/>
      <c r="AM388" s="360"/>
      <c r="AN388" s="360"/>
      <c r="AO388" s="360"/>
      <c r="AP388" s="360"/>
      <c r="AQ388" s="360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</row>
    <row r="389" spans="1:100" s="231" customFormat="1" ht="43.5" customHeight="1">
      <c r="A389" s="311" t="s">
        <v>3110</v>
      </c>
      <c r="B389" s="369" t="s">
        <v>890</v>
      </c>
      <c r="C389" s="398" t="s">
        <v>891</v>
      </c>
      <c r="D389" s="314" t="s">
        <v>2141</v>
      </c>
      <c r="E389" s="306" t="s">
        <v>383</v>
      </c>
      <c r="F389" s="315" t="s">
        <v>2142</v>
      </c>
      <c r="G389" s="313" t="s">
        <v>3111</v>
      </c>
      <c r="H389" s="313" t="s">
        <v>2143</v>
      </c>
      <c r="I389" s="309">
        <v>8000</v>
      </c>
      <c r="J389" s="309">
        <f>-K2007/0.0833333333333333</f>
        <v>0</v>
      </c>
      <c r="K389" s="309"/>
      <c r="L389" s="317" t="s">
        <v>326</v>
      </c>
      <c r="M389" s="317">
        <v>42691</v>
      </c>
      <c r="N389" s="318">
        <v>43055</v>
      </c>
      <c r="O389" s="336">
        <f t="shared" si="25"/>
        <v>2017</v>
      </c>
      <c r="P389" s="336">
        <f t="shared" si="26"/>
        <v>11</v>
      </c>
      <c r="Q389" s="326" t="str">
        <f t="shared" si="24"/>
        <v>201711</v>
      </c>
      <c r="R389" s="311">
        <v>0</v>
      </c>
      <c r="S389" s="312">
        <v>0</v>
      </c>
      <c r="T389" s="312">
        <v>0</v>
      </c>
      <c r="U389" s="313"/>
      <c r="V389" s="363"/>
      <c r="W389" s="360"/>
      <c r="X389" s="363"/>
      <c r="Y3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89" s="385"/>
      <c r="AA389" s="363"/>
      <c r="AB389" s="363"/>
      <c r="AC389" s="363"/>
      <c r="AD389" s="363"/>
      <c r="AE389" s="363"/>
      <c r="AF389" s="363"/>
      <c r="AG389" s="363"/>
      <c r="AH389" s="363"/>
      <c r="AI389" s="363"/>
      <c r="AJ389" s="363"/>
      <c r="AK389" s="363"/>
      <c r="AL389" s="363"/>
      <c r="AM389" s="363"/>
      <c r="AN389" s="363"/>
      <c r="AO389" s="363"/>
      <c r="AP389" s="363"/>
      <c r="AQ389" s="363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</row>
    <row r="390" spans="1:100" s="231" customFormat="1" ht="43.5" customHeight="1">
      <c r="A390" s="311" t="s">
        <v>143</v>
      </c>
      <c r="B390" s="369" t="s">
        <v>890</v>
      </c>
      <c r="C390" s="398" t="s">
        <v>891</v>
      </c>
      <c r="D390" s="314" t="s">
        <v>2128</v>
      </c>
      <c r="E390" s="306" t="s">
        <v>378</v>
      </c>
      <c r="F390" s="307" t="s">
        <v>1551</v>
      </c>
      <c r="G390" s="308" t="s">
        <v>453</v>
      </c>
      <c r="H390" s="308" t="s">
        <v>1552</v>
      </c>
      <c r="I390" s="309">
        <v>5474</v>
      </c>
      <c r="J390" s="309">
        <f>-K2515/0.0833333333333333</f>
        <v>0</v>
      </c>
      <c r="K390" s="309"/>
      <c r="L390" s="310" t="s">
        <v>326</v>
      </c>
      <c r="M390" s="310">
        <v>42691</v>
      </c>
      <c r="N390" s="310">
        <v>43055</v>
      </c>
      <c r="O390" s="337">
        <f t="shared" si="25"/>
        <v>2017</v>
      </c>
      <c r="P390" s="336">
        <f t="shared" si="26"/>
        <v>11</v>
      </c>
      <c r="Q390" s="332" t="str">
        <f t="shared" si="24"/>
        <v>201711</v>
      </c>
      <c r="R390" s="311">
        <v>0</v>
      </c>
      <c r="S390" s="312">
        <v>0</v>
      </c>
      <c r="T390" s="312">
        <v>0</v>
      </c>
      <c r="U390" s="356"/>
      <c r="V390" s="360"/>
      <c r="W390" s="360"/>
      <c r="X390" s="360"/>
      <c r="Y3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0" s="421"/>
      <c r="AA390" s="349"/>
      <c r="AB390" s="349"/>
      <c r="AC390" s="349"/>
      <c r="AD390" s="349"/>
      <c r="AE390" s="349"/>
      <c r="AF390" s="349"/>
      <c r="AG390" s="349"/>
      <c r="AH390" s="349"/>
      <c r="AI390" s="349"/>
      <c r="AJ390" s="349"/>
      <c r="AK390" s="349"/>
      <c r="AL390" s="349"/>
      <c r="AM390" s="349"/>
      <c r="AN390" s="349"/>
      <c r="AO390" s="349"/>
      <c r="AP390" s="349"/>
      <c r="AQ390" s="349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</row>
    <row r="391" spans="1:100" s="231" customFormat="1" ht="43.5" customHeight="1">
      <c r="A391" s="311" t="s">
        <v>143</v>
      </c>
      <c r="B391" s="369" t="s">
        <v>890</v>
      </c>
      <c r="C391" s="398" t="s">
        <v>891</v>
      </c>
      <c r="D391" s="314" t="s">
        <v>2129</v>
      </c>
      <c r="E391" s="314" t="s">
        <v>378</v>
      </c>
      <c r="F391" s="315" t="s">
        <v>1561</v>
      </c>
      <c r="G391" s="313" t="s">
        <v>536</v>
      </c>
      <c r="H391" s="313" t="s">
        <v>1573</v>
      </c>
      <c r="I391" s="316">
        <v>34000</v>
      </c>
      <c r="J391" s="316">
        <f>-K2516/0.0833333333333333</f>
        <v>0</v>
      </c>
      <c r="K391" s="316"/>
      <c r="L391" s="317">
        <v>42676</v>
      </c>
      <c r="M391" s="317">
        <v>42691</v>
      </c>
      <c r="N391" s="317">
        <v>43055</v>
      </c>
      <c r="O391" s="338">
        <f t="shared" si="25"/>
        <v>2017</v>
      </c>
      <c r="P391" s="336">
        <f t="shared" si="26"/>
        <v>11</v>
      </c>
      <c r="Q391" s="333" t="str">
        <f t="shared" si="24"/>
        <v>201711</v>
      </c>
      <c r="R391" s="311">
        <v>0</v>
      </c>
      <c r="S391" s="376">
        <v>0</v>
      </c>
      <c r="T391" s="319">
        <v>0</v>
      </c>
      <c r="U391" s="355"/>
      <c r="V391" s="363"/>
      <c r="W391" s="360"/>
      <c r="X391" s="363"/>
      <c r="Y3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1" s="421"/>
      <c r="AA391" s="349"/>
      <c r="AB391" s="349"/>
      <c r="AC391" s="349"/>
      <c r="AD391" s="349"/>
      <c r="AE391" s="349"/>
      <c r="AF391" s="349"/>
      <c r="AG391" s="349"/>
      <c r="AH391" s="349"/>
      <c r="AI391" s="349"/>
      <c r="AJ391" s="349"/>
      <c r="AK391" s="349"/>
      <c r="AL391" s="349"/>
      <c r="AM391" s="349"/>
      <c r="AN391" s="349"/>
      <c r="AO391" s="349"/>
      <c r="AP391" s="349"/>
      <c r="AQ391" s="349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</row>
    <row r="392" spans="1:100" s="231" customFormat="1" ht="43.5" customHeight="1">
      <c r="A392" s="311" t="s">
        <v>1776</v>
      </c>
      <c r="B392" s="369" t="s">
        <v>884</v>
      </c>
      <c r="C392" s="398" t="s">
        <v>891</v>
      </c>
      <c r="D392" s="314" t="s">
        <v>2211</v>
      </c>
      <c r="E392" s="314" t="s">
        <v>380</v>
      </c>
      <c r="F392" s="315" t="s">
        <v>2092</v>
      </c>
      <c r="G392" s="313" t="s">
        <v>2093</v>
      </c>
      <c r="H392" s="313" t="s">
        <v>1395</v>
      </c>
      <c r="I392" s="316">
        <v>400000</v>
      </c>
      <c r="J392" s="316">
        <f>-K2013/0.0833333333333333</f>
        <v>0</v>
      </c>
      <c r="K392" s="316"/>
      <c r="L392" s="317">
        <v>42536</v>
      </c>
      <c r="M392" s="317">
        <v>42326</v>
      </c>
      <c r="N392" s="318">
        <v>43056</v>
      </c>
      <c r="O392" s="336">
        <f t="shared" si="25"/>
        <v>2017</v>
      </c>
      <c r="P392" s="336">
        <f t="shared" si="26"/>
        <v>11</v>
      </c>
      <c r="Q392" s="326" t="str">
        <f t="shared" si="24"/>
        <v>201711</v>
      </c>
      <c r="R392" s="311" t="s">
        <v>36</v>
      </c>
      <c r="S392" s="319">
        <v>0</v>
      </c>
      <c r="T392" s="319">
        <v>0</v>
      </c>
      <c r="U392" s="313"/>
      <c r="V392" s="360"/>
      <c r="W392" s="360"/>
      <c r="X392" s="360"/>
      <c r="Y3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2" s="360"/>
      <c r="AA392" s="360"/>
      <c r="AB392" s="360"/>
      <c r="AC392" s="360"/>
      <c r="AD392" s="360"/>
      <c r="AE392" s="360"/>
      <c r="AF392" s="360"/>
      <c r="AG392" s="360"/>
      <c r="AH392" s="360"/>
      <c r="AI392" s="360"/>
      <c r="AJ392" s="360"/>
      <c r="AK392" s="360"/>
      <c r="AL392" s="360"/>
      <c r="AM392" s="360"/>
      <c r="AN392" s="360"/>
      <c r="AO392" s="360"/>
      <c r="AP392" s="360"/>
      <c r="AQ392" s="360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</row>
    <row r="393" spans="1:100" s="231" customFormat="1" ht="43.5" customHeight="1">
      <c r="A393" s="311" t="s">
        <v>1776</v>
      </c>
      <c r="B393" s="369" t="s">
        <v>884</v>
      </c>
      <c r="C393" s="398" t="s">
        <v>891</v>
      </c>
      <c r="D393" s="314" t="s">
        <v>2211</v>
      </c>
      <c r="E393" s="314" t="s">
        <v>380</v>
      </c>
      <c r="F393" s="315" t="s">
        <v>2092</v>
      </c>
      <c r="G393" s="313" t="s">
        <v>2093</v>
      </c>
      <c r="H393" s="313" t="s">
        <v>145</v>
      </c>
      <c r="I393" s="316">
        <v>400000</v>
      </c>
      <c r="J393" s="316">
        <f>-K2014/0.0833333333333333</f>
        <v>0</v>
      </c>
      <c r="K393" s="316"/>
      <c r="L393" s="317">
        <v>42536</v>
      </c>
      <c r="M393" s="317">
        <v>42326</v>
      </c>
      <c r="N393" s="318">
        <v>43056</v>
      </c>
      <c r="O393" s="336">
        <f t="shared" si="25"/>
        <v>2017</v>
      </c>
      <c r="P393" s="336">
        <f t="shared" si="26"/>
        <v>11</v>
      </c>
      <c r="Q393" s="326" t="str">
        <f t="shared" si="24"/>
        <v>201711</v>
      </c>
      <c r="R393" s="311" t="s">
        <v>36</v>
      </c>
      <c r="S393" s="319">
        <v>0</v>
      </c>
      <c r="T393" s="319">
        <v>0</v>
      </c>
      <c r="U393" s="313"/>
      <c r="V393" s="360"/>
      <c r="W393" s="360"/>
      <c r="X393" s="360"/>
      <c r="Y3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3" s="360"/>
      <c r="AA393" s="360"/>
      <c r="AB393" s="360"/>
      <c r="AC393" s="360"/>
      <c r="AD393" s="360"/>
      <c r="AE393" s="360"/>
      <c r="AF393" s="360"/>
      <c r="AG393" s="360"/>
      <c r="AH393" s="360"/>
      <c r="AI393" s="360"/>
      <c r="AJ393" s="360"/>
      <c r="AK393" s="360"/>
      <c r="AL393" s="360"/>
      <c r="AM393" s="360"/>
      <c r="AN393" s="360"/>
      <c r="AO393" s="360"/>
      <c r="AP393" s="360"/>
      <c r="AQ393" s="360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</row>
    <row r="394" spans="1:100" s="231" customFormat="1" ht="43.5" customHeight="1">
      <c r="A394" s="311" t="s">
        <v>1776</v>
      </c>
      <c r="B394" s="369" t="s">
        <v>884</v>
      </c>
      <c r="C394" s="398" t="s">
        <v>891</v>
      </c>
      <c r="D394" s="314" t="s">
        <v>2419</v>
      </c>
      <c r="E394" s="314" t="s">
        <v>377</v>
      </c>
      <c r="F394" s="315" t="s">
        <v>2420</v>
      </c>
      <c r="G394" s="313" t="s">
        <v>2093</v>
      </c>
      <c r="H394" s="313" t="s">
        <v>2303</v>
      </c>
      <c r="I394" s="316">
        <v>365000</v>
      </c>
      <c r="J394" s="316">
        <f>-K1954/0.0833333333333333</f>
        <v>0</v>
      </c>
      <c r="K394" s="316"/>
      <c r="L394" s="317">
        <v>42304</v>
      </c>
      <c r="M394" s="317">
        <v>42481</v>
      </c>
      <c r="N394" s="318">
        <v>43056</v>
      </c>
      <c r="O394" s="336">
        <f t="shared" si="25"/>
        <v>2017</v>
      </c>
      <c r="P394" s="336">
        <f t="shared" si="26"/>
        <v>11</v>
      </c>
      <c r="Q394" s="326" t="str">
        <f t="shared" si="24"/>
        <v>201711</v>
      </c>
      <c r="R394" s="311" t="s">
        <v>36</v>
      </c>
      <c r="S394" s="319">
        <v>0</v>
      </c>
      <c r="T394" s="319">
        <v>0</v>
      </c>
      <c r="U394" s="313"/>
      <c r="V394" s="360"/>
      <c r="W394" s="360"/>
      <c r="X394" s="360"/>
      <c r="Y3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4" s="360"/>
      <c r="AA394" s="360"/>
      <c r="AB394" s="360"/>
      <c r="AC394" s="360"/>
      <c r="AD394" s="360"/>
      <c r="AE394" s="360"/>
      <c r="AF394" s="360"/>
      <c r="AG394" s="360"/>
      <c r="AH394" s="360"/>
      <c r="AI394" s="360"/>
      <c r="AJ394" s="360"/>
      <c r="AK394" s="360"/>
      <c r="AL394" s="360"/>
      <c r="AM394" s="360"/>
      <c r="AN394" s="360"/>
      <c r="AO394" s="360"/>
      <c r="AP394" s="360"/>
      <c r="AQ394" s="360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</row>
    <row r="395" spans="1:43" s="47" customFormat="1" ht="43.5" customHeight="1">
      <c r="A395" s="311" t="s">
        <v>203</v>
      </c>
      <c r="B395" s="369" t="s">
        <v>884</v>
      </c>
      <c r="C395" s="398" t="s">
        <v>891</v>
      </c>
      <c r="D395" s="314" t="s">
        <v>2423</v>
      </c>
      <c r="E395" s="306" t="s">
        <v>378</v>
      </c>
      <c r="F395" s="366" t="s">
        <v>2754</v>
      </c>
      <c r="G395" s="308" t="s">
        <v>437</v>
      </c>
      <c r="H395" s="308" t="s">
        <v>2422</v>
      </c>
      <c r="I395" s="309">
        <v>4000000</v>
      </c>
      <c r="J395" s="309">
        <f>-K2511/0.0833333333333333</f>
        <v>0</v>
      </c>
      <c r="K395" s="309"/>
      <c r="L395" s="317">
        <v>42634</v>
      </c>
      <c r="M395" s="317">
        <v>42692</v>
      </c>
      <c r="N395" s="310">
        <v>43056</v>
      </c>
      <c r="O395" s="337">
        <f t="shared" si="25"/>
        <v>2017</v>
      </c>
      <c r="P395" s="336">
        <f t="shared" si="26"/>
        <v>11</v>
      </c>
      <c r="Q395" s="332" t="str">
        <f t="shared" si="24"/>
        <v>201711</v>
      </c>
      <c r="R395" s="354" t="s">
        <v>36</v>
      </c>
      <c r="S395" s="312">
        <v>0</v>
      </c>
      <c r="T395" s="312">
        <v>0</v>
      </c>
      <c r="U395" s="308"/>
      <c r="V395" s="363"/>
      <c r="W395" s="360"/>
      <c r="X395" s="363"/>
      <c r="Y3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5" s="348"/>
      <c r="AA395" s="349"/>
      <c r="AB395" s="349"/>
      <c r="AC395" s="349"/>
      <c r="AD395" s="349"/>
      <c r="AE395" s="349"/>
      <c r="AF395" s="349"/>
      <c r="AG395" s="349"/>
      <c r="AH395" s="349"/>
      <c r="AI395" s="349"/>
      <c r="AJ395" s="349"/>
      <c r="AK395" s="349"/>
      <c r="AL395" s="349"/>
      <c r="AM395" s="349"/>
      <c r="AN395" s="349"/>
      <c r="AO395" s="349"/>
      <c r="AP395" s="349"/>
      <c r="AQ395" s="349"/>
    </row>
    <row r="396" spans="1:43" s="47" customFormat="1" ht="43.5" customHeight="1">
      <c r="A396" s="354" t="s">
        <v>203</v>
      </c>
      <c r="B396" s="378" t="s">
        <v>884</v>
      </c>
      <c r="C396" s="370" t="s">
        <v>891</v>
      </c>
      <c r="D396" s="358" t="s">
        <v>2131</v>
      </c>
      <c r="E396" s="358" t="s">
        <v>378</v>
      </c>
      <c r="F396" s="359" t="s">
        <v>2132</v>
      </c>
      <c r="G396" s="355" t="s">
        <v>2742</v>
      </c>
      <c r="H396" s="355" t="s">
        <v>2133</v>
      </c>
      <c r="I396" s="371">
        <v>6980</v>
      </c>
      <c r="J396" s="371">
        <f>-K1998/0.0833333333333333</f>
        <v>0</v>
      </c>
      <c r="K396" s="371"/>
      <c r="L396" s="372" t="s">
        <v>326</v>
      </c>
      <c r="M396" s="372">
        <v>42326</v>
      </c>
      <c r="N396" s="373">
        <v>43056</v>
      </c>
      <c r="O396" s="374">
        <f t="shared" si="25"/>
        <v>2017</v>
      </c>
      <c r="P396" s="374">
        <f t="shared" si="26"/>
        <v>11</v>
      </c>
      <c r="Q396" s="375" t="str">
        <f t="shared" si="24"/>
        <v>201711</v>
      </c>
      <c r="R396" s="354" t="s">
        <v>36</v>
      </c>
      <c r="S396" s="376">
        <v>0</v>
      </c>
      <c r="T396" s="376">
        <v>0</v>
      </c>
      <c r="U396" s="355"/>
      <c r="V396" s="348"/>
      <c r="W396" s="348"/>
      <c r="X396" s="348"/>
      <c r="Y39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6" s="348"/>
      <c r="AA396" s="348"/>
      <c r="AB396" s="348"/>
      <c r="AC396" s="348"/>
      <c r="AD396" s="348"/>
      <c r="AE396" s="348"/>
      <c r="AF396" s="348"/>
      <c r="AG396" s="348"/>
      <c r="AH396" s="348"/>
      <c r="AI396" s="348"/>
      <c r="AJ396" s="348"/>
      <c r="AK396" s="348"/>
      <c r="AL396" s="348"/>
      <c r="AM396" s="348"/>
      <c r="AN396" s="348"/>
      <c r="AO396" s="348"/>
      <c r="AP396" s="348"/>
      <c r="AQ396" s="348"/>
    </row>
    <row r="397" spans="1:43" s="47" customFormat="1" ht="43.5" customHeight="1">
      <c r="A397" s="311" t="s">
        <v>1776</v>
      </c>
      <c r="B397" s="369" t="s">
        <v>884</v>
      </c>
      <c r="C397" s="398" t="s">
        <v>891</v>
      </c>
      <c r="D397" s="358" t="s">
        <v>2404</v>
      </c>
      <c r="E397" s="320" t="s">
        <v>378</v>
      </c>
      <c r="F397" s="315" t="s">
        <v>51</v>
      </c>
      <c r="G397" s="308" t="s">
        <v>1635</v>
      </c>
      <c r="H397" s="308" t="s">
        <v>1636</v>
      </c>
      <c r="I397" s="309">
        <v>30000</v>
      </c>
      <c r="J397" s="309">
        <f>-K2008/0.0833333333333333</f>
        <v>0</v>
      </c>
      <c r="K397" s="309"/>
      <c r="L397" s="310">
        <v>42683</v>
      </c>
      <c r="M397" s="310">
        <v>42693</v>
      </c>
      <c r="N397" s="310">
        <v>43057</v>
      </c>
      <c r="O397" s="337">
        <f t="shared" si="25"/>
        <v>2017</v>
      </c>
      <c r="P397" s="336">
        <f t="shared" si="26"/>
        <v>11</v>
      </c>
      <c r="Q397" s="332" t="str">
        <f t="shared" si="24"/>
        <v>201711</v>
      </c>
      <c r="R397" s="311">
        <v>0</v>
      </c>
      <c r="S397" s="312">
        <v>0</v>
      </c>
      <c r="T397" s="312">
        <v>0</v>
      </c>
      <c r="U397" s="308"/>
      <c r="V397" s="363"/>
      <c r="W397" s="360"/>
      <c r="X397" s="363"/>
      <c r="Y39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7" s="421"/>
      <c r="AA397" s="348"/>
      <c r="AB397" s="348"/>
      <c r="AC397" s="348"/>
      <c r="AD397" s="348"/>
      <c r="AE397" s="348"/>
      <c r="AF397" s="348"/>
      <c r="AG397" s="348"/>
      <c r="AH397" s="348"/>
      <c r="AI397" s="348"/>
      <c r="AJ397" s="348"/>
      <c r="AK397" s="348"/>
      <c r="AL397" s="348"/>
      <c r="AM397" s="348"/>
      <c r="AN397" s="348"/>
      <c r="AO397" s="348"/>
      <c r="AP397" s="348"/>
      <c r="AQ397" s="348"/>
    </row>
    <row r="398" spans="1:43" s="47" customFormat="1" ht="43.5" customHeight="1">
      <c r="A398" s="250" t="s">
        <v>11</v>
      </c>
      <c r="B398" s="250" t="s">
        <v>966</v>
      </c>
      <c r="C398" s="354" t="s">
        <v>891</v>
      </c>
      <c r="D398" s="247"/>
      <c r="E398" s="247" t="s">
        <v>377</v>
      </c>
      <c r="F398" s="359" t="s">
        <v>1612</v>
      </c>
      <c r="G398" s="356" t="s">
        <v>1615</v>
      </c>
      <c r="H398" s="249" t="s">
        <v>12</v>
      </c>
      <c r="I398" s="286">
        <v>2652300</v>
      </c>
      <c r="J398" s="286">
        <f>-K1878/0.0833333333333333</f>
        <v>0</v>
      </c>
      <c r="K398" s="286"/>
      <c r="L398" s="282">
        <v>41962</v>
      </c>
      <c r="M398" s="367" t="s">
        <v>1614</v>
      </c>
      <c r="N398" s="282">
        <v>43057</v>
      </c>
      <c r="O398" s="327">
        <f t="shared" si="25"/>
        <v>2017</v>
      </c>
      <c r="P398" s="323">
        <f t="shared" si="26"/>
        <v>11</v>
      </c>
      <c r="Q398" s="328" t="str">
        <f t="shared" si="24"/>
        <v>201711</v>
      </c>
      <c r="R398" s="354" t="s">
        <v>1185</v>
      </c>
      <c r="S398" s="268">
        <v>0</v>
      </c>
      <c r="T398" s="268">
        <v>0</v>
      </c>
      <c r="U398" s="246"/>
      <c r="V398" s="345"/>
      <c r="W398" s="345"/>
      <c r="X398" s="345"/>
      <c r="Y39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8" s="421"/>
      <c r="AA398" s="349"/>
      <c r="AB398" s="349"/>
      <c r="AC398" s="349"/>
      <c r="AD398" s="349"/>
      <c r="AE398" s="349"/>
      <c r="AF398" s="349"/>
      <c r="AG398" s="349"/>
      <c r="AH398" s="349"/>
      <c r="AI398" s="349"/>
      <c r="AJ398" s="349"/>
      <c r="AK398" s="349"/>
      <c r="AL398" s="349"/>
      <c r="AM398" s="349"/>
      <c r="AN398" s="349"/>
      <c r="AO398" s="349"/>
      <c r="AP398" s="349"/>
      <c r="AQ398" s="349"/>
    </row>
    <row r="399" spans="1:43" s="47" customFormat="1" ht="43.5" customHeight="1">
      <c r="A399" s="250" t="s">
        <v>11</v>
      </c>
      <c r="B399" s="250" t="s">
        <v>966</v>
      </c>
      <c r="C399" s="354" t="s">
        <v>891</v>
      </c>
      <c r="D399" s="247"/>
      <c r="E399" s="247" t="s">
        <v>377</v>
      </c>
      <c r="F399" s="359" t="s">
        <v>1612</v>
      </c>
      <c r="G399" s="356" t="s">
        <v>1615</v>
      </c>
      <c r="H399" s="249" t="s">
        <v>13</v>
      </c>
      <c r="I399" s="286">
        <v>2652300</v>
      </c>
      <c r="J399" s="286">
        <f>-K1880/0.0833333333333333</f>
        <v>0</v>
      </c>
      <c r="K399" s="286"/>
      <c r="L399" s="282">
        <v>41962</v>
      </c>
      <c r="M399" s="282">
        <v>41962</v>
      </c>
      <c r="N399" s="282">
        <v>43057</v>
      </c>
      <c r="O399" s="327">
        <f t="shared" si="25"/>
        <v>2017</v>
      </c>
      <c r="P399" s="323">
        <f t="shared" si="26"/>
        <v>11</v>
      </c>
      <c r="Q399" s="328" t="str">
        <f t="shared" si="24"/>
        <v>201711</v>
      </c>
      <c r="R399" s="354" t="s">
        <v>44</v>
      </c>
      <c r="S399" s="268">
        <v>0</v>
      </c>
      <c r="T399" s="268">
        <v>0</v>
      </c>
      <c r="U399" s="246"/>
      <c r="V399" s="345"/>
      <c r="W399" s="345"/>
      <c r="X399" s="345"/>
      <c r="Y39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399" s="421"/>
      <c r="AA399" s="349"/>
      <c r="AB399" s="349"/>
      <c r="AC399" s="349"/>
      <c r="AD399" s="349"/>
      <c r="AE399" s="349"/>
      <c r="AF399" s="349"/>
      <c r="AG399" s="349"/>
      <c r="AH399" s="349"/>
      <c r="AI399" s="349"/>
      <c r="AJ399" s="349"/>
      <c r="AK399" s="349"/>
      <c r="AL399" s="349"/>
      <c r="AM399" s="349"/>
      <c r="AN399" s="349"/>
      <c r="AO399" s="349"/>
      <c r="AP399" s="349"/>
      <c r="AQ399" s="349"/>
    </row>
    <row r="400" spans="1:43" s="47" customFormat="1" ht="43.5" customHeight="1">
      <c r="A400" s="379" t="s">
        <v>11</v>
      </c>
      <c r="B400" s="382" t="s">
        <v>966</v>
      </c>
      <c r="C400" s="370" t="s">
        <v>891</v>
      </c>
      <c r="D400" s="365"/>
      <c r="E400" s="365" t="s">
        <v>377</v>
      </c>
      <c r="F400" s="359" t="s">
        <v>1612</v>
      </c>
      <c r="G400" s="356" t="s">
        <v>1615</v>
      </c>
      <c r="H400" s="356" t="s">
        <v>1613</v>
      </c>
      <c r="I400" s="388">
        <v>2652300</v>
      </c>
      <c r="J400" s="388">
        <f>-K2016/0.0833333333333333</f>
        <v>0</v>
      </c>
      <c r="K400" s="388"/>
      <c r="L400" s="367">
        <v>41962</v>
      </c>
      <c r="M400" s="367">
        <v>41962</v>
      </c>
      <c r="N400" s="367">
        <v>43057</v>
      </c>
      <c r="O400" s="389">
        <f t="shared" si="25"/>
        <v>2017</v>
      </c>
      <c r="P400" s="374">
        <f t="shared" si="26"/>
        <v>11</v>
      </c>
      <c r="Q400" s="390"/>
      <c r="R400" s="354" t="s">
        <v>44</v>
      </c>
      <c r="S400" s="391">
        <v>0</v>
      </c>
      <c r="T400" s="391">
        <v>0</v>
      </c>
      <c r="U400" s="355"/>
      <c r="V400" s="348"/>
      <c r="W400" s="348"/>
      <c r="X400" s="348"/>
      <c r="Y400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0" s="421"/>
      <c r="AA400" s="348"/>
      <c r="AB400" s="348"/>
      <c r="AC400" s="348"/>
      <c r="AD400" s="348"/>
      <c r="AE400" s="348"/>
      <c r="AF400" s="348"/>
      <c r="AG400" s="348"/>
      <c r="AH400" s="348"/>
      <c r="AI400" s="348"/>
      <c r="AJ400" s="348"/>
      <c r="AK400" s="348"/>
      <c r="AL400" s="348"/>
      <c r="AM400" s="348"/>
      <c r="AN400" s="348"/>
      <c r="AO400" s="348"/>
      <c r="AP400" s="348"/>
      <c r="AQ400" s="348"/>
    </row>
    <row r="401" spans="1:43" s="47" customFormat="1" ht="43.5" customHeight="1">
      <c r="A401" s="311" t="s">
        <v>143</v>
      </c>
      <c r="B401" s="369" t="s">
        <v>890</v>
      </c>
      <c r="C401" s="398" t="s">
        <v>891</v>
      </c>
      <c r="D401" s="358" t="s">
        <v>1347</v>
      </c>
      <c r="E401" s="306" t="s">
        <v>378</v>
      </c>
      <c r="F401" s="307" t="s">
        <v>46</v>
      </c>
      <c r="G401" s="308" t="s">
        <v>1202</v>
      </c>
      <c r="H401" s="308" t="s">
        <v>1203</v>
      </c>
      <c r="I401" s="309">
        <v>220000</v>
      </c>
      <c r="J401" s="309">
        <f>-K1923/0.0833333333333333</f>
        <v>0</v>
      </c>
      <c r="K401" s="309"/>
      <c r="L401" s="317">
        <v>42676</v>
      </c>
      <c r="M401" s="317">
        <v>42694</v>
      </c>
      <c r="N401" s="310">
        <v>43058</v>
      </c>
      <c r="O401" s="337">
        <f t="shared" si="25"/>
        <v>2017</v>
      </c>
      <c r="P401" s="336">
        <f t="shared" si="26"/>
        <v>11</v>
      </c>
      <c r="Q401" s="332" t="str">
        <f aca="true" t="shared" si="27" ref="Q401:Q432">IF(P401&gt;9,CONCATENATE(O401,P401),CONCATENATE(O401,"0",P401))</f>
        <v>201711</v>
      </c>
      <c r="R401" s="311">
        <v>0</v>
      </c>
      <c r="S401" s="312">
        <v>0</v>
      </c>
      <c r="T401" s="312">
        <v>0</v>
      </c>
      <c r="U401" s="356"/>
      <c r="V401" s="363"/>
      <c r="W401" s="360"/>
      <c r="X401" s="363"/>
      <c r="Y4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1" s="421"/>
      <c r="AA401" s="349"/>
      <c r="AB401" s="349"/>
      <c r="AC401" s="349"/>
      <c r="AD401" s="349"/>
      <c r="AE401" s="349"/>
      <c r="AF401" s="349"/>
      <c r="AG401" s="349"/>
      <c r="AH401" s="349"/>
      <c r="AI401" s="349"/>
      <c r="AJ401" s="349"/>
      <c r="AK401" s="349"/>
      <c r="AL401" s="349"/>
      <c r="AM401" s="349"/>
      <c r="AN401" s="349"/>
      <c r="AO401" s="349"/>
      <c r="AP401" s="349"/>
      <c r="AQ401" s="349"/>
    </row>
    <row r="402" spans="1:43" s="47" customFormat="1" ht="43.5" customHeight="1">
      <c r="A402" s="311" t="s">
        <v>143</v>
      </c>
      <c r="B402" s="369" t="s">
        <v>890</v>
      </c>
      <c r="C402" s="398" t="s">
        <v>891</v>
      </c>
      <c r="D402" s="314" t="s">
        <v>2792</v>
      </c>
      <c r="E402" s="306" t="s">
        <v>378</v>
      </c>
      <c r="F402" s="307" t="s">
        <v>46</v>
      </c>
      <c r="G402" s="308" t="s">
        <v>1200</v>
      </c>
      <c r="H402" s="308" t="s">
        <v>1201</v>
      </c>
      <c r="I402" s="309">
        <v>430000</v>
      </c>
      <c r="J402" s="309">
        <f>-K1928/0.0833333333333333</f>
        <v>0</v>
      </c>
      <c r="K402" s="309"/>
      <c r="L402" s="317">
        <v>42669</v>
      </c>
      <c r="M402" s="317">
        <v>42694</v>
      </c>
      <c r="N402" s="310">
        <v>43058</v>
      </c>
      <c r="O402" s="337">
        <f t="shared" si="25"/>
        <v>2017</v>
      </c>
      <c r="P402" s="336">
        <f t="shared" si="26"/>
        <v>11</v>
      </c>
      <c r="Q402" s="332" t="str">
        <f t="shared" si="27"/>
        <v>201711</v>
      </c>
      <c r="R402" s="311">
        <v>0</v>
      </c>
      <c r="S402" s="312">
        <v>0</v>
      </c>
      <c r="T402" s="312">
        <v>0</v>
      </c>
      <c r="U402" s="308"/>
      <c r="V402" s="363"/>
      <c r="W402" s="360"/>
      <c r="X402" s="363"/>
      <c r="Y4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2" s="348"/>
      <c r="AA402" s="349"/>
      <c r="AB402" s="349"/>
      <c r="AC402" s="349"/>
      <c r="AD402" s="349"/>
      <c r="AE402" s="349"/>
      <c r="AF402" s="349"/>
      <c r="AG402" s="349"/>
      <c r="AH402" s="349"/>
      <c r="AI402" s="349"/>
      <c r="AJ402" s="349"/>
      <c r="AK402" s="349"/>
      <c r="AL402" s="349"/>
      <c r="AM402" s="349"/>
      <c r="AN402" s="349"/>
      <c r="AO402" s="349"/>
      <c r="AP402" s="349"/>
      <c r="AQ402" s="349"/>
    </row>
    <row r="403" spans="1:43" s="47" customFormat="1" ht="43.5" customHeight="1">
      <c r="A403" s="402" t="s">
        <v>131</v>
      </c>
      <c r="B403" s="364" t="s">
        <v>1544</v>
      </c>
      <c r="C403" s="361" t="s">
        <v>891</v>
      </c>
      <c r="D403" s="320" t="s">
        <v>2876</v>
      </c>
      <c r="E403" s="320" t="s">
        <v>378</v>
      </c>
      <c r="F403" s="403" t="s">
        <v>34</v>
      </c>
      <c r="G403" s="404" t="s">
        <v>2877</v>
      </c>
      <c r="H403" s="404" t="s">
        <v>2878</v>
      </c>
      <c r="I403" s="405">
        <v>65000</v>
      </c>
      <c r="J403" s="405">
        <f>-K2039/0.0833333333333333</f>
        <v>0</v>
      </c>
      <c r="K403" s="405"/>
      <c r="L403" s="406">
        <v>42774</v>
      </c>
      <c r="M403" s="406">
        <v>42696</v>
      </c>
      <c r="N403" s="406">
        <v>43060</v>
      </c>
      <c r="O403" s="407">
        <f t="shared" si="25"/>
        <v>2017</v>
      </c>
      <c r="P403" s="418">
        <f t="shared" si="26"/>
        <v>11</v>
      </c>
      <c r="Q403" s="408" t="str">
        <f t="shared" si="27"/>
        <v>201711</v>
      </c>
      <c r="R403" s="402">
        <v>0</v>
      </c>
      <c r="S403" s="409">
        <v>0</v>
      </c>
      <c r="T403" s="409">
        <v>0</v>
      </c>
      <c r="U403" s="404"/>
      <c r="V403" s="385"/>
      <c r="W403" s="385"/>
      <c r="X403" s="385"/>
      <c r="Y4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3" s="385"/>
      <c r="AA403" s="385"/>
      <c r="AB403" s="385"/>
      <c r="AC403" s="385"/>
      <c r="AD403" s="385"/>
      <c r="AE403" s="385"/>
      <c r="AF403" s="385"/>
      <c r="AG403" s="385"/>
      <c r="AH403" s="385"/>
      <c r="AI403" s="385"/>
      <c r="AJ403" s="385"/>
      <c r="AK403" s="385"/>
      <c r="AL403" s="385"/>
      <c r="AM403" s="385"/>
      <c r="AN403" s="385"/>
      <c r="AO403" s="385"/>
      <c r="AP403" s="385"/>
      <c r="AQ403" s="385"/>
    </row>
    <row r="404" spans="1:43" s="47" customFormat="1" ht="43.5" customHeight="1">
      <c r="A404" s="305" t="s">
        <v>1776</v>
      </c>
      <c r="B404" s="361" t="s">
        <v>884</v>
      </c>
      <c r="C404" s="398" t="s">
        <v>891</v>
      </c>
      <c r="D404" s="306" t="s">
        <v>2873</v>
      </c>
      <c r="E404" s="306" t="s">
        <v>380</v>
      </c>
      <c r="F404" s="307" t="s">
        <v>34</v>
      </c>
      <c r="G404" s="308" t="s">
        <v>2875</v>
      </c>
      <c r="H404" s="308" t="s">
        <v>2874</v>
      </c>
      <c r="I404" s="309">
        <v>5160</v>
      </c>
      <c r="J404" s="309">
        <f>-K2038/0.0833333333333333</f>
        <v>0</v>
      </c>
      <c r="K404" s="309"/>
      <c r="L404" s="310" t="s">
        <v>326</v>
      </c>
      <c r="M404" s="310">
        <v>42696</v>
      </c>
      <c r="N404" s="310">
        <v>43060</v>
      </c>
      <c r="O404" s="337">
        <f t="shared" si="25"/>
        <v>2017</v>
      </c>
      <c r="P404" s="336">
        <f t="shared" si="26"/>
        <v>11</v>
      </c>
      <c r="Q404" s="332" t="str">
        <f t="shared" si="27"/>
        <v>201711</v>
      </c>
      <c r="R404" s="311">
        <v>0</v>
      </c>
      <c r="S404" s="312">
        <v>0</v>
      </c>
      <c r="T404" s="312">
        <v>0</v>
      </c>
      <c r="U404" s="308"/>
      <c r="V404" s="360"/>
      <c r="W404" s="360"/>
      <c r="X404" s="360"/>
      <c r="Y4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4" s="385"/>
      <c r="AA404" s="363"/>
      <c r="AB404" s="363"/>
      <c r="AC404" s="363"/>
      <c r="AD404" s="363"/>
      <c r="AE404" s="363"/>
      <c r="AF404" s="363"/>
      <c r="AG404" s="363"/>
      <c r="AH404" s="363"/>
      <c r="AI404" s="363"/>
      <c r="AJ404" s="363"/>
      <c r="AK404" s="363"/>
      <c r="AL404" s="363"/>
      <c r="AM404" s="363"/>
      <c r="AN404" s="363"/>
      <c r="AO404" s="363"/>
      <c r="AP404" s="363"/>
      <c r="AQ404" s="363"/>
    </row>
    <row r="405" spans="1:43" s="47" customFormat="1" ht="43.5" customHeight="1">
      <c r="A405" s="354" t="s">
        <v>130</v>
      </c>
      <c r="B405" s="369" t="s">
        <v>966</v>
      </c>
      <c r="C405" s="354" t="s">
        <v>891</v>
      </c>
      <c r="D405" s="244" t="s">
        <v>713</v>
      </c>
      <c r="E405" s="244" t="s">
        <v>400</v>
      </c>
      <c r="F405" s="245" t="s">
        <v>710</v>
      </c>
      <c r="G405" s="246" t="s">
        <v>711</v>
      </c>
      <c r="H405" s="246" t="s">
        <v>714</v>
      </c>
      <c r="I405" s="285">
        <v>1283332</v>
      </c>
      <c r="J405" s="285">
        <f>-K1904/0.0833333333333333</f>
        <v>0</v>
      </c>
      <c r="K405" s="285"/>
      <c r="L405" s="280">
        <v>42641</v>
      </c>
      <c r="M405" s="280">
        <v>42696</v>
      </c>
      <c r="N405" s="280">
        <v>43060</v>
      </c>
      <c r="O405" s="329">
        <f t="shared" si="25"/>
        <v>2017</v>
      </c>
      <c r="P405" s="323">
        <f t="shared" si="26"/>
        <v>11</v>
      </c>
      <c r="Q405" s="330" t="str">
        <f t="shared" si="27"/>
        <v>201711</v>
      </c>
      <c r="R405" s="354">
        <v>0</v>
      </c>
      <c r="S405" s="267">
        <v>0</v>
      </c>
      <c r="T405" s="267">
        <v>0</v>
      </c>
      <c r="U405" s="355"/>
      <c r="V405" s="345"/>
      <c r="W405" s="345"/>
      <c r="X405" s="345"/>
      <c r="Y40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5" s="421"/>
      <c r="AA405" s="348"/>
      <c r="AB405" s="348"/>
      <c r="AC405" s="348"/>
      <c r="AD405" s="348"/>
      <c r="AE405" s="348"/>
      <c r="AF405" s="348"/>
      <c r="AG405" s="348"/>
      <c r="AH405" s="348"/>
      <c r="AI405" s="348"/>
      <c r="AJ405" s="348"/>
      <c r="AK405" s="348"/>
      <c r="AL405" s="348"/>
      <c r="AM405" s="348"/>
      <c r="AN405" s="348"/>
      <c r="AO405" s="348"/>
      <c r="AP405" s="348"/>
      <c r="AQ405" s="348"/>
    </row>
    <row r="406" spans="1:43" s="47" customFormat="1" ht="43.5" customHeight="1">
      <c r="A406" s="354" t="s">
        <v>130</v>
      </c>
      <c r="B406" s="369" t="s">
        <v>966</v>
      </c>
      <c r="C406" s="354" t="s">
        <v>891</v>
      </c>
      <c r="D406" s="244" t="s">
        <v>715</v>
      </c>
      <c r="E406" s="244" t="s">
        <v>400</v>
      </c>
      <c r="F406" s="245" t="s">
        <v>710</v>
      </c>
      <c r="G406" s="246" t="s">
        <v>711</v>
      </c>
      <c r="H406" s="246" t="s">
        <v>716</v>
      </c>
      <c r="I406" s="285">
        <v>1283332</v>
      </c>
      <c r="J406" s="285">
        <f>-K1905/0.0833333333333333</f>
        <v>0</v>
      </c>
      <c r="K406" s="285"/>
      <c r="L406" s="280">
        <v>42641</v>
      </c>
      <c r="M406" s="280">
        <v>42696</v>
      </c>
      <c r="N406" s="280">
        <v>43060</v>
      </c>
      <c r="O406" s="329">
        <f t="shared" si="25"/>
        <v>2017</v>
      </c>
      <c r="P406" s="323">
        <f t="shared" si="26"/>
        <v>11</v>
      </c>
      <c r="Q406" s="330" t="str">
        <f t="shared" si="27"/>
        <v>201711</v>
      </c>
      <c r="R406" s="354">
        <v>0</v>
      </c>
      <c r="S406" s="267">
        <v>0</v>
      </c>
      <c r="T406" s="267">
        <v>0</v>
      </c>
      <c r="U406" s="355"/>
      <c r="V406" s="343"/>
      <c r="W406" s="345"/>
      <c r="X406" s="343"/>
      <c r="Y4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6" s="348"/>
      <c r="AA406" s="348"/>
      <c r="AB406" s="348"/>
      <c r="AC406" s="348"/>
      <c r="AD406" s="348"/>
      <c r="AE406" s="348"/>
      <c r="AF406" s="348"/>
      <c r="AG406" s="348"/>
      <c r="AH406" s="348"/>
      <c r="AI406" s="348"/>
      <c r="AJ406" s="348"/>
      <c r="AK406" s="348"/>
      <c r="AL406" s="348"/>
      <c r="AM406" s="348"/>
      <c r="AN406" s="348"/>
      <c r="AO406" s="348"/>
      <c r="AP406" s="348"/>
      <c r="AQ406" s="348"/>
    </row>
    <row r="407" spans="1:43" s="47" customFormat="1" ht="43.5" customHeight="1">
      <c r="A407" s="354" t="s">
        <v>130</v>
      </c>
      <c r="B407" s="369" t="s">
        <v>966</v>
      </c>
      <c r="C407" s="354" t="s">
        <v>891</v>
      </c>
      <c r="D407" s="244" t="s">
        <v>709</v>
      </c>
      <c r="E407" s="244" t="s">
        <v>400</v>
      </c>
      <c r="F407" s="245" t="s">
        <v>710</v>
      </c>
      <c r="G407" s="246" t="s">
        <v>711</v>
      </c>
      <c r="H407" s="246" t="s">
        <v>712</v>
      </c>
      <c r="I407" s="285">
        <v>1108332</v>
      </c>
      <c r="J407" s="285">
        <f>-K1906/0.0833333333333333</f>
        <v>0</v>
      </c>
      <c r="K407" s="285"/>
      <c r="L407" s="280">
        <v>42641</v>
      </c>
      <c r="M407" s="280">
        <v>42696</v>
      </c>
      <c r="N407" s="280">
        <v>43060</v>
      </c>
      <c r="O407" s="329">
        <f t="shared" si="25"/>
        <v>2017</v>
      </c>
      <c r="P407" s="323">
        <f t="shared" si="26"/>
        <v>11</v>
      </c>
      <c r="Q407" s="330" t="str">
        <f t="shared" si="27"/>
        <v>201711</v>
      </c>
      <c r="R407" s="354">
        <v>0</v>
      </c>
      <c r="S407" s="267">
        <v>0</v>
      </c>
      <c r="T407" s="267">
        <v>0</v>
      </c>
      <c r="U407" s="355"/>
      <c r="V407" s="343"/>
      <c r="W407" s="345"/>
      <c r="X407" s="343"/>
      <c r="Y4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7" s="348"/>
      <c r="AA407" s="348"/>
      <c r="AB407" s="348"/>
      <c r="AC407" s="348"/>
      <c r="AD407" s="348"/>
      <c r="AE407" s="348"/>
      <c r="AF407" s="348"/>
      <c r="AG407" s="348"/>
      <c r="AH407" s="348"/>
      <c r="AI407" s="348"/>
      <c r="AJ407" s="348"/>
      <c r="AK407" s="348"/>
      <c r="AL407" s="348"/>
      <c r="AM407" s="348"/>
      <c r="AN407" s="348"/>
      <c r="AO407" s="348"/>
      <c r="AP407" s="348"/>
      <c r="AQ407" s="348"/>
    </row>
    <row r="408" spans="1:100" s="8" customFormat="1" ht="43.5" customHeight="1">
      <c r="A408" s="311" t="s">
        <v>2048</v>
      </c>
      <c r="B408" s="369" t="s">
        <v>889</v>
      </c>
      <c r="C408" s="398" t="s">
        <v>891</v>
      </c>
      <c r="D408" s="314" t="s">
        <v>3210</v>
      </c>
      <c r="E408" s="314" t="s">
        <v>381</v>
      </c>
      <c r="F408" s="315" t="s">
        <v>2931</v>
      </c>
      <c r="G408" s="313" t="s">
        <v>2932</v>
      </c>
      <c r="H408" s="313" t="s">
        <v>2933</v>
      </c>
      <c r="I408" s="316">
        <v>81990</v>
      </c>
      <c r="J408" s="316">
        <f>-K2062/0.0833333333333333</f>
        <v>0</v>
      </c>
      <c r="K408" s="316"/>
      <c r="L408" s="317">
        <v>42697</v>
      </c>
      <c r="M408" s="317">
        <v>42697</v>
      </c>
      <c r="N408" s="318">
        <v>43061</v>
      </c>
      <c r="O408" s="336">
        <f t="shared" si="25"/>
        <v>2017</v>
      </c>
      <c r="P408" s="336">
        <f t="shared" si="26"/>
        <v>11</v>
      </c>
      <c r="Q408" s="326" t="str">
        <f t="shared" si="27"/>
        <v>201711</v>
      </c>
      <c r="R408" s="311">
        <v>0</v>
      </c>
      <c r="S408" s="319">
        <v>0</v>
      </c>
      <c r="T408" s="319">
        <v>0</v>
      </c>
      <c r="U408" s="313"/>
      <c r="V408" s="363"/>
      <c r="W408" s="360"/>
      <c r="X408" s="363"/>
      <c r="Y4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8" s="360"/>
      <c r="AA408" s="360"/>
      <c r="AB408" s="360"/>
      <c r="AC408" s="360"/>
      <c r="AD408" s="360"/>
      <c r="AE408" s="360"/>
      <c r="AF408" s="360"/>
      <c r="AG408" s="360"/>
      <c r="AH408" s="360"/>
      <c r="AI408" s="360"/>
      <c r="AJ408" s="360"/>
      <c r="AK408" s="360"/>
      <c r="AL408" s="360"/>
      <c r="AM408" s="360"/>
      <c r="AN408" s="360"/>
      <c r="AO408" s="360"/>
      <c r="AP408" s="360"/>
      <c r="AQ408" s="360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</row>
    <row r="409" spans="1:100" s="8" customFormat="1" ht="43.5" customHeight="1">
      <c r="A409" s="354" t="s">
        <v>476</v>
      </c>
      <c r="B409" s="369" t="s">
        <v>966</v>
      </c>
      <c r="C409" s="354" t="s">
        <v>891</v>
      </c>
      <c r="D409" s="358" t="s">
        <v>2870</v>
      </c>
      <c r="E409" s="244" t="s">
        <v>379</v>
      </c>
      <c r="F409" s="359" t="s">
        <v>2871</v>
      </c>
      <c r="G409" s="251" t="s">
        <v>462</v>
      </c>
      <c r="H409" s="362" t="s">
        <v>2872</v>
      </c>
      <c r="I409" s="285">
        <v>17496</v>
      </c>
      <c r="J409" s="285">
        <f>-K1931/0.0833333333333333</f>
        <v>0</v>
      </c>
      <c r="K409" s="285"/>
      <c r="L409" s="372" t="s">
        <v>326</v>
      </c>
      <c r="M409" s="280">
        <v>42697</v>
      </c>
      <c r="N409" s="281">
        <v>43061</v>
      </c>
      <c r="O409" s="323">
        <f t="shared" si="25"/>
        <v>2017</v>
      </c>
      <c r="P409" s="323">
        <f t="shared" si="26"/>
        <v>11</v>
      </c>
      <c r="Q409" s="324" t="str">
        <f t="shared" si="27"/>
        <v>201711</v>
      </c>
      <c r="R409" s="354" t="s">
        <v>45</v>
      </c>
      <c r="S409" s="267">
        <v>0</v>
      </c>
      <c r="T409" s="267">
        <v>0</v>
      </c>
      <c r="U409" s="261"/>
      <c r="V409" s="345"/>
      <c r="W409" s="345"/>
      <c r="X409" s="345"/>
      <c r="Y40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09" s="421"/>
      <c r="AA409" s="348"/>
      <c r="AB409" s="348"/>
      <c r="AC409" s="348"/>
      <c r="AD409" s="348"/>
      <c r="AE409" s="348"/>
      <c r="AF409" s="348"/>
      <c r="AG409" s="348"/>
      <c r="AH409" s="348"/>
      <c r="AI409" s="348"/>
      <c r="AJ409" s="348"/>
      <c r="AK409" s="348"/>
      <c r="AL409" s="348"/>
      <c r="AM409" s="348"/>
      <c r="AN409" s="348"/>
      <c r="AO409" s="348"/>
      <c r="AP409" s="348"/>
      <c r="AQ409" s="348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</row>
    <row r="410" spans="1:100" s="8" customFormat="1" ht="43.5" customHeight="1">
      <c r="A410" s="305" t="s">
        <v>130</v>
      </c>
      <c r="B410" s="369" t="s">
        <v>966</v>
      </c>
      <c r="C410" s="398" t="s">
        <v>891</v>
      </c>
      <c r="D410" s="306"/>
      <c r="E410" s="306" t="s">
        <v>400</v>
      </c>
      <c r="F410" s="307" t="s">
        <v>46</v>
      </c>
      <c r="G410" s="308" t="s">
        <v>2929</v>
      </c>
      <c r="H410" s="308" t="s">
        <v>2930</v>
      </c>
      <c r="I410" s="309">
        <v>43469.99</v>
      </c>
      <c r="J410" s="309">
        <f>-K2050/0.0833333333333333</f>
        <v>0</v>
      </c>
      <c r="K410" s="309"/>
      <c r="L410" s="310">
        <v>42697</v>
      </c>
      <c r="M410" s="310">
        <v>42697</v>
      </c>
      <c r="N410" s="310">
        <v>43061</v>
      </c>
      <c r="O410" s="337">
        <f t="shared" si="25"/>
        <v>2017</v>
      </c>
      <c r="P410" s="336">
        <f t="shared" si="26"/>
        <v>11</v>
      </c>
      <c r="Q410" s="332" t="str">
        <f t="shared" si="27"/>
        <v>201711</v>
      </c>
      <c r="R410" s="311" t="s">
        <v>36</v>
      </c>
      <c r="S410" s="312">
        <v>0</v>
      </c>
      <c r="T410" s="312">
        <v>0</v>
      </c>
      <c r="U410" s="313"/>
      <c r="V410" s="363"/>
      <c r="W410" s="360"/>
      <c r="X410" s="385"/>
      <c r="Y4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0" s="360"/>
      <c r="AA410" s="360"/>
      <c r="AB410" s="360"/>
      <c r="AC410" s="360"/>
      <c r="AD410" s="360"/>
      <c r="AE410" s="360"/>
      <c r="AF410" s="360"/>
      <c r="AG410" s="360"/>
      <c r="AH410" s="360"/>
      <c r="AI410" s="360"/>
      <c r="AJ410" s="360"/>
      <c r="AK410" s="360"/>
      <c r="AL410" s="360"/>
      <c r="AM410" s="360"/>
      <c r="AN410" s="360"/>
      <c r="AO410" s="360"/>
      <c r="AP410" s="360"/>
      <c r="AQ410" s="360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</row>
    <row r="411" spans="1:100" s="8" customFormat="1" ht="43.5" customHeight="1">
      <c r="A411" s="311" t="s">
        <v>3092</v>
      </c>
      <c r="B411" s="369" t="s">
        <v>889</v>
      </c>
      <c r="C411" s="398" t="s">
        <v>891</v>
      </c>
      <c r="D411" s="314" t="s">
        <v>2432</v>
      </c>
      <c r="E411" s="314" t="s">
        <v>381</v>
      </c>
      <c r="F411" s="315" t="s">
        <v>1637</v>
      </c>
      <c r="G411" s="313" t="s">
        <v>644</v>
      </c>
      <c r="H411" s="313" t="s">
        <v>156</v>
      </c>
      <c r="I411" s="316">
        <v>72800</v>
      </c>
      <c r="J411" s="316">
        <f>-K2641/0.0833333333333333</f>
        <v>0</v>
      </c>
      <c r="K411" s="316"/>
      <c r="L411" s="317">
        <v>42816</v>
      </c>
      <c r="M411" s="317">
        <v>41969</v>
      </c>
      <c r="N411" s="318">
        <v>43064</v>
      </c>
      <c r="O411" s="336">
        <f t="shared" si="25"/>
        <v>2017</v>
      </c>
      <c r="P411" s="336">
        <f t="shared" si="26"/>
        <v>11</v>
      </c>
      <c r="Q411" s="326" t="str">
        <f t="shared" si="27"/>
        <v>201711</v>
      </c>
      <c r="R411" s="311" t="s">
        <v>44</v>
      </c>
      <c r="S411" s="319">
        <v>0</v>
      </c>
      <c r="T411" s="319">
        <v>0</v>
      </c>
      <c r="U411" s="313"/>
      <c r="V411" s="363"/>
      <c r="W411" s="360"/>
      <c r="X411" s="363"/>
      <c r="Y41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1" s="421"/>
      <c r="AA411" s="349"/>
      <c r="AB411" s="349"/>
      <c r="AC411" s="349"/>
      <c r="AD411" s="349"/>
      <c r="AE411" s="349"/>
      <c r="AF411" s="349"/>
      <c r="AG411" s="349"/>
      <c r="AH411" s="349"/>
      <c r="AI411" s="349"/>
      <c r="AJ411" s="349"/>
      <c r="AK411" s="349"/>
      <c r="AL411" s="349"/>
      <c r="AM411" s="349"/>
      <c r="AN411" s="349"/>
      <c r="AO411" s="349"/>
      <c r="AP411" s="349"/>
      <c r="AQ411" s="349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</row>
    <row r="412" spans="1:100" s="8" customFormat="1" ht="43.5" customHeight="1">
      <c r="A412" s="235" t="s">
        <v>89</v>
      </c>
      <c r="B412" s="354" t="s">
        <v>890</v>
      </c>
      <c r="C412" s="354" t="s">
        <v>891</v>
      </c>
      <c r="D412" s="358" t="s">
        <v>2346</v>
      </c>
      <c r="E412" s="244" t="s">
        <v>387</v>
      </c>
      <c r="F412" s="245" t="s">
        <v>102</v>
      </c>
      <c r="G412" s="251" t="s">
        <v>103</v>
      </c>
      <c r="H412" s="251" t="s">
        <v>104</v>
      </c>
      <c r="I412" s="290" t="s">
        <v>93</v>
      </c>
      <c r="J412" s="290">
        <f>-K1982/0.0833333333333333</f>
        <v>0</v>
      </c>
      <c r="K412" s="290"/>
      <c r="L412" s="372" t="s">
        <v>326</v>
      </c>
      <c r="M412" s="372">
        <v>42334</v>
      </c>
      <c r="N412" s="281">
        <v>43064</v>
      </c>
      <c r="O412" s="323">
        <f t="shared" si="25"/>
        <v>2017</v>
      </c>
      <c r="P412" s="323">
        <f t="shared" si="26"/>
        <v>11</v>
      </c>
      <c r="Q412" s="324" t="str">
        <f t="shared" si="27"/>
        <v>201711</v>
      </c>
      <c r="R412" s="354">
        <v>0</v>
      </c>
      <c r="S412" s="267">
        <v>0</v>
      </c>
      <c r="T412" s="267">
        <v>0</v>
      </c>
      <c r="U412" s="263"/>
      <c r="V412" s="345"/>
      <c r="W412" s="345"/>
      <c r="X412" s="345"/>
      <c r="Y41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2" s="348"/>
      <c r="AA412" s="348"/>
      <c r="AB412" s="348"/>
      <c r="AC412" s="348"/>
      <c r="AD412" s="348"/>
      <c r="AE412" s="348"/>
      <c r="AF412" s="348"/>
      <c r="AG412" s="348"/>
      <c r="AH412" s="348"/>
      <c r="AI412" s="348"/>
      <c r="AJ412" s="348"/>
      <c r="AK412" s="348"/>
      <c r="AL412" s="348"/>
      <c r="AM412" s="348"/>
      <c r="AN412" s="348"/>
      <c r="AO412" s="348"/>
      <c r="AP412" s="348"/>
      <c r="AQ412" s="348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</row>
    <row r="413" spans="1:100" s="8" customFormat="1" ht="43.5" customHeight="1">
      <c r="A413" s="379" t="s">
        <v>1776</v>
      </c>
      <c r="B413" s="382" t="s">
        <v>884</v>
      </c>
      <c r="C413" s="370" t="s">
        <v>891</v>
      </c>
      <c r="D413" s="365"/>
      <c r="E413" s="365" t="s">
        <v>379</v>
      </c>
      <c r="F413" s="366" t="s">
        <v>2978</v>
      </c>
      <c r="G413" s="356" t="s">
        <v>2979</v>
      </c>
      <c r="H413" s="356" t="s">
        <v>2980</v>
      </c>
      <c r="I413" s="388">
        <v>369600</v>
      </c>
      <c r="J413" s="388">
        <f>-K2051/0.0833333333333333</f>
        <v>0</v>
      </c>
      <c r="K413" s="388"/>
      <c r="L413" s="367">
        <v>42704</v>
      </c>
      <c r="M413" s="367">
        <v>42704</v>
      </c>
      <c r="N413" s="367">
        <v>43068</v>
      </c>
      <c r="O413" s="389">
        <f t="shared" si="25"/>
        <v>2017</v>
      </c>
      <c r="P413" s="374">
        <f t="shared" si="26"/>
        <v>11</v>
      </c>
      <c r="Q413" s="390" t="str">
        <f t="shared" si="27"/>
        <v>201711</v>
      </c>
      <c r="R413" s="354" t="s">
        <v>45</v>
      </c>
      <c r="S413" s="391">
        <v>0</v>
      </c>
      <c r="T413" s="391">
        <v>0</v>
      </c>
      <c r="U413" s="356"/>
      <c r="V413" s="348"/>
      <c r="W413" s="348"/>
      <c r="X413" s="348"/>
      <c r="Y41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3" s="421"/>
      <c r="AA413" s="349"/>
      <c r="AB413" s="349"/>
      <c r="AC413" s="349"/>
      <c r="AD413" s="349"/>
      <c r="AE413" s="349"/>
      <c r="AF413" s="349"/>
      <c r="AG413" s="349"/>
      <c r="AH413" s="349"/>
      <c r="AI413" s="349"/>
      <c r="AJ413" s="349"/>
      <c r="AK413" s="349"/>
      <c r="AL413" s="349"/>
      <c r="AM413" s="349"/>
      <c r="AN413" s="349"/>
      <c r="AO413" s="349"/>
      <c r="AP413" s="349"/>
      <c r="AQ413" s="349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</row>
    <row r="414" spans="1:100" s="8" customFormat="1" ht="43.5" customHeight="1">
      <c r="A414" s="311" t="s">
        <v>3092</v>
      </c>
      <c r="B414" s="369" t="s">
        <v>889</v>
      </c>
      <c r="C414" s="398" t="s">
        <v>891</v>
      </c>
      <c r="D414" s="314" t="s">
        <v>2848</v>
      </c>
      <c r="E414" s="314" t="s">
        <v>381</v>
      </c>
      <c r="F414" s="307" t="s">
        <v>46</v>
      </c>
      <c r="G414" s="313" t="s">
        <v>252</v>
      </c>
      <c r="H414" s="313" t="s">
        <v>253</v>
      </c>
      <c r="I414" s="316">
        <v>300000</v>
      </c>
      <c r="J414" s="316">
        <f>-K2650/0.0833333333333333</f>
        <v>0</v>
      </c>
      <c r="K414" s="316"/>
      <c r="L414" s="317">
        <v>42676</v>
      </c>
      <c r="M414" s="310">
        <v>42705</v>
      </c>
      <c r="N414" s="318">
        <v>43069</v>
      </c>
      <c r="O414" s="336">
        <f t="shared" si="25"/>
        <v>2017</v>
      </c>
      <c r="P414" s="336">
        <f t="shared" si="26"/>
        <v>11</v>
      </c>
      <c r="Q414" s="326" t="str">
        <f t="shared" si="27"/>
        <v>201711</v>
      </c>
      <c r="R414" s="311" t="s">
        <v>266</v>
      </c>
      <c r="S414" s="319">
        <v>0</v>
      </c>
      <c r="T414" s="319">
        <v>0</v>
      </c>
      <c r="U414" s="355"/>
      <c r="V414" s="363"/>
      <c r="W414" s="360"/>
      <c r="X414" s="363"/>
      <c r="Y4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4" s="348"/>
      <c r="AA414" s="349"/>
      <c r="AB414" s="349"/>
      <c r="AC414" s="349"/>
      <c r="AD414" s="349"/>
      <c r="AE414" s="349"/>
      <c r="AF414" s="349"/>
      <c r="AG414" s="349"/>
      <c r="AH414" s="349"/>
      <c r="AI414" s="349"/>
      <c r="AJ414" s="349"/>
      <c r="AK414" s="349"/>
      <c r="AL414" s="349"/>
      <c r="AM414" s="349"/>
      <c r="AN414" s="349"/>
      <c r="AO414" s="349"/>
      <c r="AP414" s="349"/>
      <c r="AQ414" s="349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</row>
    <row r="415" spans="1:100" s="8" customFormat="1" ht="43.5" customHeight="1">
      <c r="A415" s="354" t="s">
        <v>3092</v>
      </c>
      <c r="B415" s="378" t="s">
        <v>889</v>
      </c>
      <c r="C415" s="370" t="s">
        <v>891</v>
      </c>
      <c r="D415" s="358" t="s">
        <v>2971</v>
      </c>
      <c r="E415" s="358" t="s">
        <v>381</v>
      </c>
      <c r="F415" s="366" t="s">
        <v>1507</v>
      </c>
      <c r="G415" s="355" t="s">
        <v>1508</v>
      </c>
      <c r="H415" s="355" t="s">
        <v>1359</v>
      </c>
      <c r="I415" s="371">
        <v>50000</v>
      </c>
      <c r="J415" s="371">
        <f>-K2037/0.0833333333333333</f>
        <v>0</v>
      </c>
      <c r="K415" s="371"/>
      <c r="L415" s="372">
        <v>41906</v>
      </c>
      <c r="M415" s="372">
        <v>41974</v>
      </c>
      <c r="N415" s="373">
        <v>43069</v>
      </c>
      <c r="O415" s="374">
        <f t="shared" si="25"/>
        <v>2017</v>
      </c>
      <c r="P415" s="374">
        <f t="shared" si="26"/>
        <v>11</v>
      </c>
      <c r="Q415" s="375" t="str">
        <f t="shared" si="27"/>
        <v>201711</v>
      </c>
      <c r="R415" s="354" t="s">
        <v>44</v>
      </c>
      <c r="S415" s="376">
        <v>0</v>
      </c>
      <c r="T415" s="376">
        <v>0</v>
      </c>
      <c r="U415" s="355"/>
      <c r="V415" s="349"/>
      <c r="W415" s="348"/>
      <c r="X415" s="349"/>
      <c r="Y41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5" s="421"/>
      <c r="AA415" s="349"/>
      <c r="AB415" s="349"/>
      <c r="AC415" s="349"/>
      <c r="AD415" s="349"/>
      <c r="AE415" s="349"/>
      <c r="AF415" s="349"/>
      <c r="AG415" s="349"/>
      <c r="AH415" s="349"/>
      <c r="AI415" s="349"/>
      <c r="AJ415" s="349"/>
      <c r="AK415" s="349"/>
      <c r="AL415" s="349"/>
      <c r="AM415" s="349"/>
      <c r="AN415" s="349"/>
      <c r="AO415" s="349"/>
      <c r="AP415" s="349"/>
      <c r="AQ415" s="349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</row>
    <row r="416" spans="1:100" s="8" customFormat="1" ht="43.5" customHeight="1">
      <c r="A416" s="354" t="s">
        <v>3092</v>
      </c>
      <c r="B416" s="369" t="s">
        <v>889</v>
      </c>
      <c r="C416" s="398" t="s">
        <v>891</v>
      </c>
      <c r="D416" s="358" t="s">
        <v>2972</v>
      </c>
      <c r="E416" s="306" t="s">
        <v>381</v>
      </c>
      <c r="F416" s="359" t="s">
        <v>1507</v>
      </c>
      <c r="G416" s="355" t="s">
        <v>1508</v>
      </c>
      <c r="H416" s="313" t="s">
        <v>1453</v>
      </c>
      <c r="I416" s="309">
        <v>50000</v>
      </c>
      <c r="J416" s="309">
        <f>-K2021/0.0833333333333333</f>
        <v>0</v>
      </c>
      <c r="K416" s="309"/>
      <c r="L416" s="317">
        <v>41906</v>
      </c>
      <c r="M416" s="317">
        <v>41974</v>
      </c>
      <c r="N416" s="318">
        <v>43069</v>
      </c>
      <c r="O416" s="336">
        <f t="shared" si="25"/>
        <v>2017</v>
      </c>
      <c r="P416" s="336">
        <f t="shared" si="26"/>
        <v>11</v>
      </c>
      <c r="Q416" s="326" t="str">
        <f t="shared" si="27"/>
        <v>201711</v>
      </c>
      <c r="R416" s="354" t="s">
        <v>44</v>
      </c>
      <c r="S416" s="312">
        <v>0</v>
      </c>
      <c r="T416" s="312">
        <v>0</v>
      </c>
      <c r="U416" s="313"/>
      <c r="V416" s="363"/>
      <c r="W416" s="360"/>
      <c r="X416" s="363"/>
      <c r="Y4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6" s="421"/>
      <c r="AA416" s="348"/>
      <c r="AB416" s="348"/>
      <c r="AC416" s="348"/>
      <c r="AD416" s="348"/>
      <c r="AE416" s="348"/>
      <c r="AF416" s="348"/>
      <c r="AG416" s="348"/>
      <c r="AH416" s="348"/>
      <c r="AI416" s="348"/>
      <c r="AJ416" s="348"/>
      <c r="AK416" s="348"/>
      <c r="AL416" s="348"/>
      <c r="AM416" s="348"/>
      <c r="AN416" s="348"/>
      <c r="AO416" s="348"/>
      <c r="AP416" s="348"/>
      <c r="AQ416" s="348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</row>
    <row r="417" spans="1:100" s="232" customFormat="1" ht="43.5" customHeight="1">
      <c r="A417" s="311" t="s">
        <v>3092</v>
      </c>
      <c r="B417" s="369" t="s">
        <v>889</v>
      </c>
      <c r="C417" s="370" t="s">
        <v>891</v>
      </c>
      <c r="D417" s="358" t="s">
        <v>2970</v>
      </c>
      <c r="E417" s="314" t="s">
        <v>381</v>
      </c>
      <c r="F417" s="307" t="s">
        <v>1601</v>
      </c>
      <c r="G417" s="313" t="s">
        <v>270</v>
      </c>
      <c r="H417" s="313" t="s">
        <v>1454</v>
      </c>
      <c r="I417" s="316">
        <v>275000</v>
      </c>
      <c r="J417" s="316">
        <f>-K2656/0.0833333333333333</f>
        <v>0</v>
      </c>
      <c r="K417" s="316"/>
      <c r="L417" s="317">
        <v>41955</v>
      </c>
      <c r="M417" s="317">
        <v>41974</v>
      </c>
      <c r="N417" s="318">
        <v>43069</v>
      </c>
      <c r="O417" s="336">
        <f t="shared" si="25"/>
        <v>2017</v>
      </c>
      <c r="P417" s="336">
        <f t="shared" si="26"/>
        <v>11</v>
      </c>
      <c r="Q417" s="326" t="str">
        <f t="shared" si="27"/>
        <v>201711</v>
      </c>
      <c r="R417" s="311" t="s">
        <v>44</v>
      </c>
      <c r="S417" s="319">
        <v>0</v>
      </c>
      <c r="T417" s="319">
        <v>0</v>
      </c>
      <c r="U417" s="313"/>
      <c r="V417" s="363"/>
      <c r="W417" s="360"/>
      <c r="X417" s="363"/>
      <c r="Y4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7" s="421"/>
      <c r="AA417" s="348"/>
      <c r="AB417" s="348"/>
      <c r="AC417" s="348"/>
      <c r="AD417" s="348"/>
      <c r="AE417" s="348"/>
      <c r="AF417" s="348"/>
      <c r="AG417" s="348"/>
      <c r="AH417" s="348"/>
      <c r="AI417" s="348"/>
      <c r="AJ417" s="348"/>
      <c r="AK417" s="348"/>
      <c r="AL417" s="348"/>
      <c r="AM417" s="348"/>
      <c r="AN417" s="348"/>
      <c r="AO417" s="348"/>
      <c r="AP417" s="348"/>
      <c r="AQ417" s="348"/>
      <c r="AR417" s="233"/>
      <c r="AS417" s="233"/>
      <c r="AT417" s="233"/>
      <c r="AU417" s="233"/>
      <c r="AV417" s="233"/>
      <c r="AW417" s="233"/>
      <c r="AX417" s="233"/>
      <c r="AY417" s="233"/>
      <c r="AZ417" s="233"/>
      <c r="BA417" s="233"/>
      <c r="BB417" s="233"/>
      <c r="BC417" s="233"/>
      <c r="BD417" s="233"/>
      <c r="BE417" s="233"/>
      <c r="BF417" s="233"/>
      <c r="BG417" s="233"/>
      <c r="BH417" s="233"/>
      <c r="BI417" s="233"/>
      <c r="BJ417" s="233"/>
      <c r="BK417" s="233"/>
      <c r="BL417" s="233"/>
      <c r="BM417" s="233"/>
      <c r="BN417" s="233"/>
      <c r="BO417" s="233"/>
      <c r="BP417" s="233"/>
      <c r="BQ417" s="233"/>
      <c r="BR417" s="233"/>
      <c r="BS417" s="233"/>
      <c r="BT417" s="233"/>
      <c r="BU417" s="233"/>
      <c r="BV417" s="233"/>
      <c r="BW417" s="233"/>
      <c r="BX417" s="233"/>
      <c r="BY417" s="233"/>
      <c r="BZ417" s="233"/>
      <c r="CA417" s="233"/>
      <c r="CB417" s="233"/>
      <c r="CC417" s="233"/>
      <c r="CD417" s="233"/>
      <c r="CE417" s="233"/>
      <c r="CF417" s="233"/>
      <c r="CG417" s="233"/>
      <c r="CH417" s="233"/>
      <c r="CI417" s="233"/>
      <c r="CJ417" s="233"/>
      <c r="CK417" s="233"/>
      <c r="CL417" s="233"/>
      <c r="CM417" s="233"/>
      <c r="CN417" s="233"/>
      <c r="CO417" s="233"/>
      <c r="CP417" s="233"/>
      <c r="CQ417" s="233"/>
      <c r="CR417" s="233"/>
      <c r="CS417" s="233"/>
      <c r="CT417" s="233"/>
      <c r="CU417" s="233"/>
      <c r="CV417" s="233"/>
    </row>
    <row r="418" spans="1:430" s="400" customFormat="1" ht="43.5" customHeight="1">
      <c r="A418" s="305" t="s">
        <v>131</v>
      </c>
      <c r="B418" s="361" t="s">
        <v>884</v>
      </c>
      <c r="C418" s="398" t="s">
        <v>891</v>
      </c>
      <c r="D418" s="306"/>
      <c r="E418" s="306" t="s">
        <v>377</v>
      </c>
      <c r="F418" s="307" t="s">
        <v>1057</v>
      </c>
      <c r="G418" s="356" t="s">
        <v>3004</v>
      </c>
      <c r="H418" s="308" t="s">
        <v>1058</v>
      </c>
      <c r="I418" s="309">
        <v>2789999.99</v>
      </c>
      <c r="J418" s="309">
        <f>-K2721/0.0833333333333333</f>
        <v>0</v>
      </c>
      <c r="K418" s="309"/>
      <c r="L418" s="310">
        <v>42711</v>
      </c>
      <c r="M418" s="310">
        <v>42705</v>
      </c>
      <c r="N418" s="310">
        <v>43069</v>
      </c>
      <c r="O418" s="337">
        <f t="shared" si="25"/>
        <v>2017</v>
      </c>
      <c r="P418" s="336">
        <f t="shared" si="26"/>
        <v>11</v>
      </c>
      <c r="Q418" s="332" t="str">
        <f t="shared" si="27"/>
        <v>201711</v>
      </c>
      <c r="R418" s="354" t="s">
        <v>44</v>
      </c>
      <c r="S418" s="312">
        <v>0.08</v>
      </c>
      <c r="T418" s="312">
        <v>0.03</v>
      </c>
      <c r="U418" s="313"/>
      <c r="V418" s="360"/>
      <c r="W418" s="360"/>
      <c r="X418" s="360"/>
      <c r="Y4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8" s="421"/>
      <c r="AA418" s="349"/>
      <c r="AB418" s="349"/>
      <c r="AC418" s="349"/>
      <c r="AD418" s="349"/>
      <c r="AE418" s="349"/>
      <c r="AF418" s="349"/>
      <c r="AG418" s="349"/>
      <c r="AH418" s="349"/>
      <c r="AI418" s="349"/>
      <c r="AJ418" s="349"/>
      <c r="AK418" s="349"/>
      <c r="AL418" s="349"/>
      <c r="AM418" s="349"/>
      <c r="AN418" s="349"/>
      <c r="AO418" s="349"/>
      <c r="AP418" s="349"/>
      <c r="AQ418" s="349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8"/>
      <c r="IS418" s="8"/>
      <c r="IT418" s="8"/>
      <c r="IU418" s="8"/>
      <c r="IV418" s="8"/>
      <c r="IW418" s="8"/>
      <c r="IX418" s="8"/>
      <c r="IY418" s="8"/>
      <c r="IZ418" s="8"/>
      <c r="JA418" s="8"/>
      <c r="JB418" s="8"/>
      <c r="JC418" s="8"/>
      <c r="JD418" s="8"/>
      <c r="JE418" s="8"/>
      <c r="JF418" s="8"/>
      <c r="JG418" s="8"/>
      <c r="JH418" s="8"/>
      <c r="JI418" s="8"/>
      <c r="JJ418" s="8"/>
      <c r="JK418" s="8"/>
      <c r="JL418" s="8"/>
      <c r="JM418" s="8"/>
      <c r="JN418" s="8"/>
      <c r="JO418" s="8"/>
      <c r="JP418" s="8"/>
      <c r="JQ418" s="8"/>
      <c r="JR418" s="8"/>
      <c r="JS418" s="8"/>
      <c r="JT418" s="8"/>
      <c r="JU418" s="8"/>
      <c r="JV418" s="8"/>
      <c r="JW418" s="8"/>
      <c r="JX418" s="8"/>
      <c r="JY418" s="8"/>
      <c r="JZ418" s="8"/>
      <c r="KA418" s="8"/>
      <c r="KB418" s="8"/>
      <c r="KC418" s="8"/>
      <c r="KD418" s="8"/>
      <c r="KE418" s="8"/>
      <c r="KF418" s="8"/>
      <c r="KG418" s="8"/>
      <c r="KH418" s="8"/>
      <c r="KI418" s="8"/>
      <c r="KJ418" s="8"/>
      <c r="KK418" s="8"/>
      <c r="KL418" s="8"/>
      <c r="KM418" s="8"/>
      <c r="KN418" s="8"/>
      <c r="KO418" s="8"/>
      <c r="KP418" s="8"/>
      <c r="KQ418" s="8"/>
      <c r="KR418" s="8"/>
      <c r="KS418" s="8"/>
      <c r="KT418" s="8"/>
      <c r="KU418" s="8"/>
      <c r="KV418" s="8"/>
      <c r="KW418" s="8"/>
      <c r="KX418" s="8"/>
      <c r="KY418" s="8"/>
      <c r="KZ418" s="8"/>
      <c r="LA418" s="8"/>
      <c r="LB418" s="8"/>
      <c r="LC418" s="8"/>
      <c r="LD418" s="8"/>
      <c r="LE418" s="8"/>
      <c r="LF418" s="8"/>
      <c r="LG418" s="8"/>
      <c r="LH418" s="8"/>
      <c r="LI418" s="8"/>
      <c r="LJ418" s="8"/>
      <c r="LK418" s="8"/>
      <c r="LL418" s="8"/>
      <c r="LM418" s="8"/>
      <c r="LN418" s="8"/>
      <c r="LO418" s="8"/>
      <c r="LP418" s="8"/>
      <c r="LQ418" s="8"/>
      <c r="LR418" s="8"/>
      <c r="LS418" s="8"/>
      <c r="LT418" s="8"/>
      <c r="LU418" s="8"/>
      <c r="LV418" s="8"/>
      <c r="LW418" s="8"/>
      <c r="LX418" s="8"/>
      <c r="LY418" s="8"/>
      <c r="LZ418" s="8"/>
      <c r="MA418" s="8"/>
      <c r="MB418" s="8"/>
      <c r="MC418" s="8"/>
      <c r="MD418" s="8"/>
      <c r="ME418" s="8"/>
      <c r="MF418" s="8"/>
      <c r="MG418" s="8"/>
      <c r="MH418" s="8"/>
      <c r="MI418" s="8"/>
      <c r="MJ418" s="8"/>
      <c r="MK418" s="8"/>
      <c r="ML418" s="8"/>
      <c r="MM418" s="8"/>
      <c r="MN418" s="8"/>
      <c r="MO418" s="8"/>
      <c r="MP418" s="8"/>
      <c r="MQ418" s="8"/>
      <c r="MR418" s="8"/>
      <c r="MS418" s="8"/>
      <c r="MT418" s="8"/>
      <c r="MU418" s="8"/>
      <c r="MV418" s="8"/>
      <c r="MW418" s="8"/>
      <c r="MX418" s="8"/>
      <c r="MY418" s="8"/>
      <c r="MZ418" s="8"/>
      <c r="NA418" s="8"/>
      <c r="NB418" s="8"/>
      <c r="NC418" s="8"/>
      <c r="ND418" s="8"/>
      <c r="NE418" s="8"/>
      <c r="NF418" s="8"/>
      <c r="NG418" s="8"/>
      <c r="NH418" s="8"/>
      <c r="NI418" s="8"/>
      <c r="NJ418" s="8"/>
      <c r="NK418" s="8"/>
      <c r="NL418" s="8"/>
      <c r="NM418" s="8"/>
      <c r="NN418" s="8"/>
      <c r="NO418" s="8"/>
      <c r="NP418" s="8"/>
      <c r="NQ418" s="8"/>
      <c r="NR418" s="8"/>
      <c r="NS418" s="8"/>
      <c r="NT418" s="8"/>
      <c r="NU418" s="8"/>
      <c r="NV418" s="8"/>
      <c r="NW418" s="8"/>
      <c r="NX418" s="8"/>
      <c r="NY418" s="8"/>
      <c r="NZ418" s="8"/>
      <c r="OA418" s="8"/>
      <c r="OB418" s="8"/>
      <c r="OC418" s="8"/>
      <c r="OD418" s="8"/>
      <c r="OE418" s="8"/>
      <c r="OF418" s="8"/>
      <c r="OG418" s="8"/>
      <c r="OH418" s="8"/>
      <c r="OI418" s="8"/>
      <c r="OJ418" s="8"/>
      <c r="OK418" s="8"/>
      <c r="OL418" s="8"/>
      <c r="OM418" s="8"/>
      <c r="ON418" s="8"/>
      <c r="OO418" s="8"/>
      <c r="OP418" s="8"/>
      <c r="OQ418" s="8"/>
      <c r="OR418" s="8"/>
      <c r="OS418" s="8"/>
      <c r="OT418" s="8"/>
      <c r="OU418" s="8"/>
      <c r="OV418" s="8"/>
      <c r="OW418" s="8"/>
      <c r="OX418" s="8"/>
      <c r="OY418" s="8"/>
      <c r="OZ418" s="8"/>
      <c r="PA418" s="8"/>
      <c r="PB418" s="8"/>
      <c r="PC418" s="8"/>
      <c r="PD418" s="8"/>
      <c r="PE418" s="8"/>
      <c r="PF418" s="8"/>
      <c r="PG418" s="8"/>
      <c r="PH418" s="8"/>
      <c r="PI418" s="8"/>
      <c r="PJ418" s="8"/>
      <c r="PK418" s="8"/>
      <c r="PL418" s="8"/>
      <c r="PM418" s="8"/>
      <c r="PN418" s="8"/>
    </row>
    <row r="419" spans="1:430" s="400" customFormat="1" ht="43.5" customHeight="1">
      <c r="A419" s="305" t="s">
        <v>131</v>
      </c>
      <c r="B419" s="369" t="s">
        <v>884</v>
      </c>
      <c r="C419" s="398" t="s">
        <v>891</v>
      </c>
      <c r="D419" s="306" t="s">
        <v>1437</v>
      </c>
      <c r="E419" s="306" t="s">
        <v>397</v>
      </c>
      <c r="F419" s="307" t="s">
        <v>34</v>
      </c>
      <c r="G419" s="308" t="s">
        <v>1438</v>
      </c>
      <c r="H419" s="308" t="s">
        <v>336</v>
      </c>
      <c r="I419" s="309">
        <v>77234.58</v>
      </c>
      <c r="J419" s="309">
        <f>-K2090/0.0833333333333333</f>
        <v>0</v>
      </c>
      <c r="K419" s="309"/>
      <c r="L419" s="310">
        <v>42326</v>
      </c>
      <c r="M419" s="310">
        <v>42339</v>
      </c>
      <c r="N419" s="310">
        <v>43069</v>
      </c>
      <c r="O419" s="337">
        <f t="shared" si="25"/>
        <v>2017</v>
      </c>
      <c r="P419" s="336">
        <f t="shared" si="26"/>
        <v>11</v>
      </c>
      <c r="Q419" s="332" t="str">
        <f t="shared" si="27"/>
        <v>201711</v>
      </c>
      <c r="R419" s="311" t="s">
        <v>1494</v>
      </c>
      <c r="S419" s="312">
        <v>0</v>
      </c>
      <c r="T419" s="312">
        <v>0</v>
      </c>
      <c r="U419" s="308"/>
      <c r="V419" s="363"/>
      <c r="W419" s="360"/>
      <c r="X419" s="363"/>
      <c r="Y4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19" s="421"/>
      <c r="AA419" s="349"/>
      <c r="AB419" s="349"/>
      <c r="AC419" s="349"/>
      <c r="AD419" s="349"/>
      <c r="AE419" s="349"/>
      <c r="AF419" s="349"/>
      <c r="AG419" s="349"/>
      <c r="AH419" s="349"/>
      <c r="AI419" s="349"/>
      <c r="AJ419" s="349"/>
      <c r="AK419" s="349"/>
      <c r="AL419" s="349"/>
      <c r="AM419" s="349"/>
      <c r="AN419" s="349"/>
      <c r="AO419" s="349"/>
      <c r="AP419" s="349"/>
      <c r="AQ419" s="349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8"/>
      <c r="IS419" s="8"/>
      <c r="IT419" s="8"/>
      <c r="IU419" s="8"/>
      <c r="IV419" s="8"/>
      <c r="IW419" s="8"/>
      <c r="IX419" s="8"/>
      <c r="IY419" s="8"/>
      <c r="IZ419" s="8"/>
      <c r="JA419" s="8"/>
      <c r="JB419" s="8"/>
      <c r="JC419" s="8"/>
      <c r="JD419" s="8"/>
      <c r="JE419" s="8"/>
      <c r="JF419" s="8"/>
      <c r="JG419" s="8"/>
      <c r="JH419" s="8"/>
      <c r="JI419" s="8"/>
      <c r="JJ419" s="8"/>
      <c r="JK419" s="8"/>
      <c r="JL419" s="8"/>
      <c r="JM419" s="8"/>
      <c r="JN419" s="8"/>
      <c r="JO419" s="8"/>
      <c r="JP419" s="8"/>
      <c r="JQ419" s="8"/>
      <c r="JR419" s="8"/>
      <c r="JS419" s="8"/>
      <c r="JT419" s="8"/>
      <c r="JU419" s="8"/>
      <c r="JV419" s="8"/>
      <c r="JW419" s="8"/>
      <c r="JX419" s="8"/>
      <c r="JY419" s="8"/>
      <c r="JZ419" s="8"/>
      <c r="KA419" s="8"/>
      <c r="KB419" s="8"/>
      <c r="KC419" s="8"/>
      <c r="KD419" s="8"/>
      <c r="KE419" s="8"/>
      <c r="KF419" s="8"/>
      <c r="KG419" s="8"/>
      <c r="KH419" s="8"/>
      <c r="KI419" s="8"/>
      <c r="KJ419" s="8"/>
      <c r="KK419" s="8"/>
      <c r="KL419" s="8"/>
      <c r="KM419" s="8"/>
      <c r="KN419" s="8"/>
      <c r="KO419" s="8"/>
      <c r="KP419" s="8"/>
      <c r="KQ419" s="8"/>
      <c r="KR419" s="8"/>
      <c r="KS419" s="8"/>
      <c r="KT419" s="8"/>
      <c r="KU419" s="8"/>
      <c r="KV419" s="8"/>
      <c r="KW419" s="8"/>
      <c r="KX419" s="8"/>
      <c r="KY419" s="8"/>
      <c r="KZ419" s="8"/>
      <c r="LA419" s="8"/>
      <c r="LB419" s="8"/>
      <c r="LC419" s="8"/>
      <c r="LD419" s="8"/>
      <c r="LE419" s="8"/>
      <c r="LF419" s="8"/>
      <c r="LG419" s="8"/>
      <c r="LH419" s="8"/>
      <c r="LI419" s="8"/>
      <c r="LJ419" s="8"/>
      <c r="LK419" s="8"/>
      <c r="LL419" s="8"/>
      <c r="LM419" s="8"/>
      <c r="LN419" s="8"/>
      <c r="LO419" s="8"/>
      <c r="LP419" s="8"/>
      <c r="LQ419" s="8"/>
      <c r="LR419" s="8"/>
      <c r="LS419" s="8"/>
      <c r="LT419" s="8"/>
      <c r="LU419" s="8"/>
      <c r="LV419" s="8"/>
      <c r="LW419" s="8"/>
      <c r="LX419" s="8"/>
      <c r="LY419" s="8"/>
      <c r="LZ419" s="8"/>
      <c r="MA419" s="8"/>
      <c r="MB419" s="8"/>
      <c r="MC419" s="8"/>
      <c r="MD419" s="8"/>
      <c r="ME419" s="8"/>
      <c r="MF419" s="8"/>
      <c r="MG419" s="8"/>
      <c r="MH419" s="8"/>
      <c r="MI419" s="8"/>
      <c r="MJ419" s="8"/>
      <c r="MK419" s="8"/>
      <c r="ML419" s="8"/>
      <c r="MM419" s="8"/>
      <c r="MN419" s="8"/>
      <c r="MO419" s="8"/>
      <c r="MP419" s="8"/>
      <c r="MQ419" s="8"/>
      <c r="MR419" s="8"/>
      <c r="MS419" s="8"/>
      <c r="MT419" s="8"/>
      <c r="MU419" s="8"/>
      <c r="MV419" s="8"/>
      <c r="MW419" s="8"/>
      <c r="MX419" s="8"/>
      <c r="MY419" s="8"/>
      <c r="MZ419" s="8"/>
      <c r="NA419" s="8"/>
      <c r="NB419" s="8"/>
      <c r="NC419" s="8"/>
      <c r="ND419" s="8"/>
      <c r="NE419" s="8"/>
      <c r="NF419" s="8"/>
      <c r="NG419" s="8"/>
      <c r="NH419" s="8"/>
      <c r="NI419" s="8"/>
      <c r="NJ419" s="8"/>
      <c r="NK419" s="8"/>
      <c r="NL419" s="8"/>
      <c r="NM419" s="8"/>
      <c r="NN419" s="8"/>
      <c r="NO419" s="8"/>
      <c r="NP419" s="8"/>
      <c r="NQ419" s="8"/>
      <c r="NR419" s="8"/>
      <c r="NS419" s="8"/>
      <c r="NT419" s="8"/>
      <c r="NU419" s="8"/>
      <c r="NV419" s="8"/>
      <c r="NW419" s="8"/>
      <c r="NX419" s="8"/>
      <c r="NY419" s="8"/>
      <c r="NZ419" s="8"/>
      <c r="OA419" s="8"/>
      <c r="OB419" s="8"/>
      <c r="OC419" s="8"/>
      <c r="OD419" s="8"/>
      <c r="OE419" s="8"/>
      <c r="OF419" s="8"/>
      <c r="OG419" s="8"/>
      <c r="OH419" s="8"/>
      <c r="OI419" s="8"/>
      <c r="OJ419" s="8"/>
      <c r="OK419" s="8"/>
      <c r="OL419" s="8"/>
      <c r="OM419" s="8"/>
      <c r="ON419" s="8"/>
      <c r="OO419" s="8"/>
      <c r="OP419" s="8"/>
      <c r="OQ419" s="8"/>
      <c r="OR419" s="8"/>
      <c r="OS419" s="8"/>
      <c r="OT419" s="8"/>
      <c r="OU419" s="8"/>
      <c r="OV419" s="8"/>
      <c r="OW419" s="8"/>
      <c r="OX419" s="8"/>
      <c r="OY419" s="8"/>
      <c r="OZ419" s="8"/>
      <c r="PA419" s="8"/>
      <c r="PB419" s="8"/>
      <c r="PC419" s="8"/>
      <c r="PD419" s="8"/>
      <c r="PE419" s="8"/>
      <c r="PF419" s="8"/>
      <c r="PG419" s="8"/>
      <c r="PH419" s="8"/>
      <c r="PI419" s="8"/>
      <c r="PJ419" s="8"/>
      <c r="PK419" s="8"/>
      <c r="PL419" s="8"/>
      <c r="PM419" s="8"/>
      <c r="PN419" s="8"/>
    </row>
    <row r="420" spans="1:43" s="8" customFormat="1" ht="43.5" customHeight="1">
      <c r="A420" s="311" t="s">
        <v>33</v>
      </c>
      <c r="B420" s="369" t="s">
        <v>889</v>
      </c>
      <c r="C420" s="398" t="s">
        <v>891</v>
      </c>
      <c r="D420" s="358" t="s">
        <v>2968</v>
      </c>
      <c r="E420" s="314" t="s">
        <v>381</v>
      </c>
      <c r="F420" s="315" t="s">
        <v>1598</v>
      </c>
      <c r="G420" s="313" t="s">
        <v>1599</v>
      </c>
      <c r="H420" s="313" t="s">
        <v>63</v>
      </c>
      <c r="I420" s="316">
        <v>750000</v>
      </c>
      <c r="J420" s="316">
        <f>-K2642/0.0833333333333333</f>
        <v>0</v>
      </c>
      <c r="K420" s="316"/>
      <c r="L420" s="317">
        <v>41955</v>
      </c>
      <c r="M420" s="317">
        <v>41974</v>
      </c>
      <c r="N420" s="318">
        <v>43069</v>
      </c>
      <c r="O420" s="336">
        <f t="shared" si="25"/>
        <v>2017</v>
      </c>
      <c r="P420" s="336">
        <f t="shared" si="26"/>
        <v>11</v>
      </c>
      <c r="Q420" s="326" t="str">
        <f t="shared" si="27"/>
        <v>201711</v>
      </c>
      <c r="R420" s="311" t="s">
        <v>44</v>
      </c>
      <c r="S420" s="319">
        <v>0</v>
      </c>
      <c r="T420" s="319">
        <v>0</v>
      </c>
      <c r="U420" s="313"/>
      <c r="V420" s="363"/>
      <c r="W420" s="360"/>
      <c r="X420" s="363"/>
      <c r="Y4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0" s="421"/>
      <c r="AA420" s="349"/>
      <c r="AB420" s="349"/>
      <c r="AC420" s="349"/>
      <c r="AD420" s="349"/>
      <c r="AE420" s="349"/>
      <c r="AF420" s="349"/>
      <c r="AG420" s="349"/>
      <c r="AH420" s="349"/>
      <c r="AI420" s="349"/>
      <c r="AJ420" s="349"/>
      <c r="AK420" s="349"/>
      <c r="AL420" s="349"/>
      <c r="AM420" s="349"/>
      <c r="AN420" s="349"/>
      <c r="AO420" s="349"/>
      <c r="AP420" s="349"/>
      <c r="AQ420" s="349"/>
    </row>
    <row r="421" spans="1:43" s="8" customFormat="1" ht="43.5" customHeight="1">
      <c r="A421" s="311" t="s">
        <v>33</v>
      </c>
      <c r="B421" s="369" t="s">
        <v>889</v>
      </c>
      <c r="C421" s="398" t="s">
        <v>891</v>
      </c>
      <c r="D421" s="358" t="s">
        <v>2969</v>
      </c>
      <c r="E421" s="314" t="s">
        <v>381</v>
      </c>
      <c r="F421" s="315" t="s">
        <v>1598</v>
      </c>
      <c r="G421" s="313" t="s">
        <v>1600</v>
      </c>
      <c r="H421" s="313" t="s">
        <v>1525</v>
      </c>
      <c r="I421" s="316">
        <v>750000</v>
      </c>
      <c r="J421" s="316">
        <f>-K2643/0.0833333333333333</f>
        <v>0</v>
      </c>
      <c r="K421" s="316"/>
      <c r="L421" s="317">
        <v>41955</v>
      </c>
      <c r="M421" s="317">
        <v>41974</v>
      </c>
      <c r="N421" s="318">
        <v>43069</v>
      </c>
      <c r="O421" s="336">
        <f t="shared" si="25"/>
        <v>2017</v>
      </c>
      <c r="P421" s="336">
        <f t="shared" si="26"/>
        <v>11</v>
      </c>
      <c r="Q421" s="326" t="str">
        <f t="shared" si="27"/>
        <v>201711</v>
      </c>
      <c r="R421" s="311" t="s">
        <v>44</v>
      </c>
      <c r="S421" s="319">
        <v>0</v>
      </c>
      <c r="T421" s="319">
        <v>0</v>
      </c>
      <c r="U421" s="313"/>
      <c r="V421" s="363"/>
      <c r="W421" s="360"/>
      <c r="X421" s="363"/>
      <c r="Y4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1" s="421"/>
      <c r="AA421" s="349"/>
      <c r="AB421" s="349"/>
      <c r="AC421" s="349"/>
      <c r="AD421" s="349"/>
      <c r="AE421" s="349"/>
      <c r="AF421" s="349"/>
      <c r="AG421" s="349"/>
      <c r="AH421" s="349"/>
      <c r="AI421" s="349"/>
      <c r="AJ421" s="349"/>
      <c r="AK421" s="349"/>
      <c r="AL421" s="349"/>
      <c r="AM421" s="349"/>
      <c r="AN421" s="349"/>
      <c r="AO421" s="349"/>
      <c r="AP421" s="349"/>
      <c r="AQ421" s="349"/>
    </row>
    <row r="422" spans="1:100" s="7" customFormat="1" ht="43.5" customHeight="1">
      <c r="A422" s="305" t="s">
        <v>1776</v>
      </c>
      <c r="B422" s="369" t="s">
        <v>884</v>
      </c>
      <c r="C422" s="398" t="s">
        <v>891</v>
      </c>
      <c r="D422" s="306" t="s">
        <v>3028</v>
      </c>
      <c r="E422" s="306" t="s">
        <v>378</v>
      </c>
      <c r="F422" s="307" t="s">
        <v>3029</v>
      </c>
      <c r="G422" s="308" t="s">
        <v>3030</v>
      </c>
      <c r="H422" s="308" t="s">
        <v>3031</v>
      </c>
      <c r="I422" s="309">
        <v>13881</v>
      </c>
      <c r="J422" s="309">
        <f>-K2551/0.0833333333333333</f>
        <v>0</v>
      </c>
      <c r="K422" s="309"/>
      <c r="L422" s="310" t="s">
        <v>326</v>
      </c>
      <c r="M422" s="310">
        <v>42705</v>
      </c>
      <c r="N422" s="310">
        <v>43069</v>
      </c>
      <c r="O422" s="337">
        <f t="shared" si="25"/>
        <v>2017</v>
      </c>
      <c r="P422" s="336">
        <f t="shared" si="26"/>
        <v>11</v>
      </c>
      <c r="Q422" s="332" t="str">
        <f t="shared" si="27"/>
        <v>201711</v>
      </c>
      <c r="R422" s="354" t="s">
        <v>36</v>
      </c>
      <c r="S422" s="312">
        <v>0</v>
      </c>
      <c r="T422" s="312">
        <v>0</v>
      </c>
      <c r="U422" s="356"/>
      <c r="V422" s="360"/>
      <c r="W422" s="360"/>
      <c r="X422" s="360"/>
      <c r="Y4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2" s="421"/>
      <c r="AA422" s="349"/>
      <c r="AB422" s="349"/>
      <c r="AC422" s="349"/>
      <c r="AD422" s="349"/>
      <c r="AE422" s="349"/>
      <c r="AF422" s="349"/>
      <c r="AG422" s="349"/>
      <c r="AH422" s="349"/>
      <c r="AI422" s="349"/>
      <c r="AJ422" s="349"/>
      <c r="AK422" s="349"/>
      <c r="AL422" s="349"/>
      <c r="AM422" s="349"/>
      <c r="AN422" s="349"/>
      <c r="AO422" s="349"/>
      <c r="AP422" s="349"/>
      <c r="AQ422" s="349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</row>
    <row r="423" spans="1:100" s="7" customFormat="1" ht="43.5" customHeight="1">
      <c r="A423" s="235" t="s">
        <v>120</v>
      </c>
      <c r="B423" s="354" t="s">
        <v>889</v>
      </c>
      <c r="C423" s="354" t="s">
        <v>891</v>
      </c>
      <c r="D423" s="244"/>
      <c r="E423" s="244" t="s">
        <v>397</v>
      </c>
      <c r="F423" s="245" t="s">
        <v>46</v>
      </c>
      <c r="G423" s="355" t="s">
        <v>3026</v>
      </c>
      <c r="H423" s="246" t="s">
        <v>234</v>
      </c>
      <c r="I423" s="285">
        <v>62414.35</v>
      </c>
      <c r="J423" s="285">
        <f>-K1985/0.0833333333333333</f>
        <v>0</v>
      </c>
      <c r="K423" s="285"/>
      <c r="L423" s="280">
        <v>42711</v>
      </c>
      <c r="M423" s="280">
        <v>42705</v>
      </c>
      <c r="N423" s="280">
        <v>43069</v>
      </c>
      <c r="O423" s="329">
        <f t="shared" si="25"/>
        <v>2017</v>
      </c>
      <c r="P423" s="323">
        <f t="shared" si="26"/>
        <v>11</v>
      </c>
      <c r="Q423" s="330" t="str">
        <f t="shared" si="27"/>
        <v>201711</v>
      </c>
      <c r="R423" s="354" t="s">
        <v>45</v>
      </c>
      <c r="S423" s="267">
        <v>0</v>
      </c>
      <c r="T423" s="267">
        <v>0</v>
      </c>
      <c r="U423" s="355"/>
      <c r="V423" s="343"/>
      <c r="W423" s="345"/>
      <c r="X423" s="343"/>
      <c r="Y4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3" s="421"/>
      <c r="AA423" s="421"/>
      <c r="AB423" s="349"/>
      <c r="AC423" s="349"/>
      <c r="AD423" s="349"/>
      <c r="AE423" s="349"/>
      <c r="AF423" s="349"/>
      <c r="AG423" s="349"/>
      <c r="AH423" s="349"/>
      <c r="AI423" s="349"/>
      <c r="AJ423" s="349"/>
      <c r="AK423" s="349"/>
      <c r="AL423" s="349"/>
      <c r="AM423" s="349"/>
      <c r="AN423" s="349"/>
      <c r="AO423" s="349"/>
      <c r="AP423" s="349"/>
      <c r="AQ423" s="349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</row>
    <row r="424" spans="1:100" s="7" customFormat="1" ht="43.5" customHeight="1">
      <c r="A424" s="235" t="s">
        <v>120</v>
      </c>
      <c r="B424" s="354" t="s">
        <v>889</v>
      </c>
      <c r="C424" s="354" t="s">
        <v>891</v>
      </c>
      <c r="D424" s="358" t="s">
        <v>2029</v>
      </c>
      <c r="E424" s="244" t="s">
        <v>384</v>
      </c>
      <c r="F424" s="359" t="s">
        <v>1642</v>
      </c>
      <c r="G424" s="251" t="s">
        <v>343</v>
      </c>
      <c r="H424" s="362" t="s">
        <v>1643</v>
      </c>
      <c r="I424" s="285">
        <v>22500</v>
      </c>
      <c r="J424" s="285">
        <f>-K1995/0.0833333333333333</f>
        <v>0</v>
      </c>
      <c r="K424" s="285"/>
      <c r="L424" s="372" t="s">
        <v>326</v>
      </c>
      <c r="M424" s="280">
        <v>42705</v>
      </c>
      <c r="N424" s="281">
        <v>43069</v>
      </c>
      <c r="O424" s="323">
        <f t="shared" si="25"/>
        <v>2017</v>
      </c>
      <c r="P424" s="323">
        <f t="shared" si="26"/>
        <v>11</v>
      </c>
      <c r="Q424" s="324" t="str">
        <f t="shared" si="27"/>
        <v>201711</v>
      </c>
      <c r="R424" s="354" t="s">
        <v>266</v>
      </c>
      <c r="S424" s="267">
        <v>0</v>
      </c>
      <c r="T424" s="267">
        <v>0</v>
      </c>
      <c r="U424" s="356"/>
      <c r="V424" s="343"/>
      <c r="W424" s="345"/>
      <c r="X424" s="343"/>
      <c r="Y4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4" s="421"/>
      <c r="AA424" s="349"/>
      <c r="AB424" s="349"/>
      <c r="AC424" s="349"/>
      <c r="AD424" s="349"/>
      <c r="AE424" s="349"/>
      <c r="AF424" s="349"/>
      <c r="AG424" s="349"/>
      <c r="AH424" s="349"/>
      <c r="AI424" s="349"/>
      <c r="AJ424" s="349"/>
      <c r="AK424" s="349"/>
      <c r="AL424" s="349"/>
      <c r="AM424" s="349"/>
      <c r="AN424" s="349"/>
      <c r="AO424" s="349"/>
      <c r="AP424" s="349"/>
      <c r="AQ424" s="349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</row>
    <row r="425" spans="1:100" s="7" customFormat="1" ht="43.5" customHeight="1">
      <c r="A425" s="250" t="s">
        <v>120</v>
      </c>
      <c r="B425" s="354" t="s">
        <v>889</v>
      </c>
      <c r="C425" s="354" t="s">
        <v>891</v>
      </c>
      <c r="D425" s="365" t="s">
        <v>1897</v>
      </c>
      <c r="E425" s="358" t="s">
        <v>2886</v>
      </c>
      <c r="F425" s="359" t="s">
        <v>2887</v>
      </c>
      <c r="G425" s="249" t="s">
        <v>35</v>
      </c>
      <c r="H425" s="355" t="s">
        <v>1693</v>
      </c>
      <c r="I425" s="285">
        <v>11100</v>
      </c>
      <c r="J425" s="285">
        <f>-K1985/0.0833333333333333</f>
        <v>0</v>
      </c>
      <c r="K425" s="285"/>
      <c r="L425" s="372" t="s">
        <v>326</v>
      </c>
      <c r="M425" s="280">
        <v>42705</v>
      </c>
      <c r="N425" s="373">
        <v>43069</v>
      </c>
      <c r="O425" s="323">
        <f t="shared" si="25"/>
        <v>2017</v>
      </c>
      <c r="P425" s="323">
        <f t="shared" si="26"/>
        <v>11</v>
      </c>
      <c r="Q425" s="324" t="str">
        <f t="shared" si="27"/>
        <v>201711</v>
      </c>
      <c r="R425" s="354" t="s">
        <v>36</v>
      </c>
      <c r="S425" s="267">
        <v>0</v>
      </c>
      <c r="T425" s="267">
        <v>0</v>
      </c>
      <c r="U425" s="355"/>
      <c r="V425" s="343"/>
      <c r="W425" s="345"/>
      <c r="X425" s="343"/>
      <c r="Y425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5" s="421"/>
      <c r="AA425" s="348"/>
      <c r="AB425" s="348"/>
      <c r="AC425" s="348"/>
      <c r="AD425" s="348"/>
      <c r="AE425" s="348"/>
      <c r="AF425" s="348"/>
      <c r="AG425" s="348"/>
      <c r="AH425" s="348"/>
      <c r="AI425" s="348"/>
      <c r="AJ425" s="348"/>
      <c r="AK425" s="348"/>
      <c r="AL425" s="348"/>
      <c r="AM425" s="348"/>
      <c r="AN425" s="348"/>
      <c r="AO425" s="348"/>
      <c r="AP425" s="348"/>
      <c r="AQ425" s="34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</row>
    <row r="426" spans="1:100" s="7" customFormat="1" ht="43.5" customHeight="1">
      <c r="A426" s="235" t="s">
        <v>120</v>
      </c>
      <c r="B426" s="354" t="s">
        <v>889</v>
      </c>
      <c r="C426" s="354" t="s">
        <v>891</v>
      </c>
      <c r="D426" s="358" t="s">
        <v>2096</v>
      </c>
      <c r="E426" s="244" t="s">
        <v>377</v>
      </c>
      <c r="F426" s="359" t="s">
        <v>2262</v>
      </c>
      <c r="G426" s="251" t="s">
        <v>537</v>
      </c>
      <c r="H426" s="362" t="s">
        <v>2095</v>
      </c>
      <c r="I426" s="285">
        <v>250000</v>
      </c>
      <c r="J426" s="285">
        <f>-K1994/0.0833333333333333</f>
        <v>0</v>
      </c>
      <c r="K426" s="285"/>
      <c r="L426" s="372">
        <v>42326</v>
      </c>
      <c r="M426" s="280">
        <v>42339</v>
      </c>
      <c r="N426" s="281">
        <v>43069</v>
      </c>
      <c r="O426" s="323">
        <f t="shared" si="25"/>
        <v>2017</v>
      </c>
      <c r="P426" s="323">
        <f t="shared" si="26"/>
        <v>11</v>
      </c>
      <c r="Q426" s="324" t="str">
        <f t="shared" si="27"/>
        <v>201711</v>
      </c>
      <c r="R426" s="354" t="s">
        <v>36</v>
      </c>
      <c r="S426" s="267">
        <v>0</v>
      </c>
      <c r="T426" s="267">
        <v>0</v>
      </c>
      <c r="U426" s="355"/>
      <c r="V426" s="343"/>
      <c r="W426" s="345"/>
      <c r="X426" s="343"/>
      <c r="Y4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6" s="421"/>
      <c r="AA426" s="349"/>
      <c r="AB426" s="349"/>
      <c r="AC426" s="349"/>
      <c r="AD426" s="349"/>
      <c r="AE426" s="349"/>
      <c r="AF426" s="349"/>
      <c r="AG426" s="349"/>
      <c r="AH426" s="349"/>
      <c r="AI426" s="349"/>
      <c r="AJ426" s="349"/>
      <c r="AK426" s="349"/>
      <c r="AL426" s="349"/>
      <c r="AM426" s="349"/>
      <c r="AN426" s="349"/>
      <c r="AO426" s="349"/>
      <c r="AP426" s="349"/>
      <c r="AQ426" s="349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</row>
    <row r="427" spans="1:100" s="7" customFormat="1" ht="43.5" customHeight="1">
      <c r="A427" s="311" t="s">
        <v>272</v>
      </c>
      <c r="B427" s="369" t="s">
        <v>889</v>
      </c>
      <c r="C427" s="398" t="s">
        <v>891</v>
      </c>
      <c r="D427" s="314"/>
      <c r="E427" s="314" t="s">
        <v>375</v>
      </c>
      <c r="F427" s="315" t="s">
        <v>926</v>
      </c>
      <c r="G427" s="313" t="s">
        <v>927</v>
      </c>
      <c r="H427" s="313" t="s">
        <v>928</v>
      </c>
      <c r="I427" s="316">
        <v>1548000</v>
      </c>
      <c r="J427" s="316">
        <f>-K2542/0.0833333333333333</f>
        <v>0</v>
      </c>
      <c r="K427" s="316"/>
      <c r="L427" s="317">
        <v>42683</v>
      </c>
      <c r="M427" s="317">
        <v>42705</v>
      </c>
      <c r="N427" s="318">
        <v>43069</v>
      </c>
      <c r="O427" s="336">
        <f t="shared" si="25"/>
        <v>2017</v>
      </c>
      <c r="P427" s="336">
        <f t="shared" si="26"/>
        <v>11</v>
      </c>
      <c r="Q427" s="326" t="str">
        <f t="shared" si="27"/>
        <v>201711</v>
      </c>
      <c r="R427" s="311">
        <v>0</v>
      </c>
      <c r="S427" s="319">
        <v>0.1</v>
      </c>
      <c r="T427" s="319">
        <v>0.03</v>
      </c>
      <c r="U427" s="355"/>
      <c r="V427" s="363"/>
      <c r="W427" s="360"/>
      <c r="X427" s="385"/>
      <c r="Y4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7" s="421"/>
      <c r="AA427" s="349"/>
      <c r="AB427" s="349"/>
      <c r="AC427" s="349"/>
      <c r="AD427" s="349"/>
      <c r="AE427" s="349"/>
      <c r="AF427" s="349"/>
      <c r="AG427" s="349"/>
      <c r="AH427" s="349"/>
      <c r="AI427" s="349"/>
      <c r="AJ427" s="349"/>
      <c r="AK427" s="349"/>
      <c r="AL427" s="349"/>
      <c r="AM427" s="349"/>
      <c r="AN427" s="349"/>
      <c r="AO427" s="349"/>
      <c r="AP427" s="349"/>
      <c r="AQ427" s="349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</row>
    <row r="428" spans="1:100" s="401" customFormat="1" ht="43.5" customHeight="1">
      <c r="A428" s="311" t="s">
        <v>272</v>
      </c>
      <c r="B428" s="369" t="s">
        <v>889</v>
      </c>
      <c r="C428" s="398" t="s">
        <v>891</v>
      </c>
      <c r="D428" s="314"/>
      <c r="E428" s="314" t="s">
        <v>375</v>
      </c>
      <c r="F428" s="315" t="s">
        <v>926</v>
      </c>
      <c r="G428" s="313" t="s">
        <v>1045</v>
      </c>
      <c r="H428" s="313" t="s">
        <v>1044</v>
      </c>
      <c r="I428" s="316">
        <v>700000</v>
      </c>
      <c r="J428" s="316">
        <f>-K1952/0.0833333333333333</f>
        <v>0</v>
      </c>
      <c r="K428" s="316"/>
      <c r="L428" s="317">
        <v>42683</v>
      </c>
      <c r="M428" s="317">
        <v>42705</v>
      </c>
      <c r="N428" s="318">
        <v>43069</v>
      </c>
      <c r="O428" s="336">
        <f t="shared" si="25"/>
        <v>2017</v>
      </c>
      <c r="P428" s="336">
        <f t="shared" si="26"/>
        <v>11</v>
      </c>
      <c r="Q428" s="326" t="str">
        <f t="shared" si="27"/>
        <v>201711</v>
      </c>
      <c r="R428" s="311">
        <v>0</v>
      </c>
      <c r="S428" s="319">
        <v>0.1</v>
      </c>
      <c r="T428" s="319">
        <v>0.03</v>
      </c>
      <c r="U428" s="355"/>
      <c r="V428" s="363"/>
      <c r="W428" s="360"/>
      <c r="X428" s="385"/>
      <c r="Y4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8" s="421"/>
      <c r="AA428" s="349"/>
      <c r="AB428" s="349"/>
      <c r="AC428" s="349"/>
      <c r="AD428" s="349"/>
      <c r="AE428" s="349"/>
      <c r="AF428" s="349"/>
      <c r="AG428" s="349"/>
      <c r="AH428" s="349"/>
      <c r="AI428" s="349"/>
      <c r="AJ428" s="349"/>
      <c r="AK428" s="349"/>
      <c r="AL428" s="349"/>
      <c r="AM428" s="349"/>
      <c r="AN428" s="349"/>
      <c r="AO428" s="349"/>
      <c r="AP428" s="349"/>
      <c r="AQ428" s="349"/>
      <c r="AR428" s="400"/>
      <c r="AS428" s="400"/>
      <c r="AT428" s="400"/>
      <c r="AU428" s="400"/>
      <c r="AV428" s="400"/>
      <c r="AW428" s="400"/>
      <c r="AX428" s="400"/>
      <c r="AY428" s="400"/>
      <c r="AZ428" s="400"/>
      <c r="BA428" s="400"/>
      <c r="BB428" s="400"/>
      <c r="BC428" s="400"/>
      <c r="BD428" s="400"/>
      <c r="BE428" s="400"/>
      <c r="BF428" s="400"/>
      <c r="BG428" s="400"/>
      <c r="BH428" s="400"/>
      <c r="BI428" s="400"/>
      <c r="BJ428" s="400"/>
      <c r="BK428" s="400"/>
      <c r="BL428" s="400"/>
      <c r="BM428" s="400"/>
      <c r="BN428" s="400"/>
      <c r="BO428" s="400"/>
      <c r="BP428" s="400"/>
      <c r="BQ428" s="400"/>
      <c r="BR428" s="400"/>
      <c r="BS428" s="400"/>
      <c r="BT428" s="400"/>
      <c r="BU428" s="400"/>
      <c r="BV428" s="400"/>
      <c r="BW428" s="400"/>
      <c r="BX428" s="400"/>
      <c r="BY428" s="400"/>
      <c r="BZ428" s="400"/>
      <c r="CA428" s="400"/>
      <c r="CB428" s="400"/>
      <c r="CC428" s="400"/>
      <c r="CD428" s="400"/>
      <c r="CE428" s="400"/>
      <c r="CF428" s="400"/>
      <c r="CG428" s="400"/>
      <c r="CH428" s="400"/>
      <c r="CI428" s="400"/>
      <c r="CJ428" s="400"/>
      <c r="CK428" s="400"/>
      <c r="CL428" s="400"/>
      <c r="CM428" s="400"/>
      <c r="CN428" s="400"/>
      <c r="CO428" s="400"/>
      <c r="CP428" s="400"/>
      <c r="CQ428" s="400"/>
      <c r="CR428" s="400"/>
      <c r="CS428" s="400"/>
      <c r="CT428" s="400"/>
      <c r="CU428" s="400"/>
      <c r="CV428" s="400"/>
    </row>
    <row r="429" spans="1:100" s="7" customFormat="1" ht="43.5" customHeight="1">
      <c r="A429" s="311" t="s">
        <v>272</v>
      </c>
      <c r="B429" s="369" t="s">
        <v>889</v>
      </c>
      <c r="C429" s="398" t="s">
        <v>891</v>
      </c>
      <c r="D429" s="314"/>
      <c r="E429" s="358" t="s">
        <v>380</v>
      </c>
      <c r="F429" s="315" t="s">
        <v>1530</v>
      </c>
      <c r="G429" s="313" t="s">
        <v>1531</v>
      </c>
      <c r="H429" s="313" t="s">
        <v>1532</v>
      </c>
      <c r="I429" s="316">
        <v>260000</v>
      </c>
      <c r="J429" s="316">
        <f>-K1991/0.0833333333333333</f>
        <v>0</v>
      </c>
      <c r="K429" s="316"/>
      <c r="L429" s="317">
        <v>41927</v>
      </c>
      <c r="M429" s="317">
        <v>41974</v>
      </c>
      <c r="N429" s="318">
        <v>43069</v>
      </c>
      <c r="O429" s="336">
        <f t="shared" si="25"/>
        <v>2017</v>
      </c>
      <c r="P429" s="336">
        <f t="shared" si="26"/>
        <v>11</v>
      </c>
      <c r="Q429" s="326" t="str">
        <f t="shared" si="27"/>
        <v>201711</v>
      </c>
      <c r="R429" s="311" t="s">
        <v>88</v>
      </c>
      <c r="S429" s="319">
        <v>0</v>
      </c>
      <c r="T429" s="319">
        <v>0</v>
      </c>
      <c r="U429" s="308"/>
      <c r="V429" s="363"/>
      <c r="W429" s="360"/>
      <c r="X429" s="363"/>
      <c r="Y4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29" s="421"/>
      <c r="AA429" s="348"/>
      <c r="AB429" s="348"/>
      <c r="AC429" s="348"/>
      <c r="AD429" s="348"/>
      <c r="AE429" s="348"/>
      <c r="AF429" s="348"/>
      <c r="AG429" s="348"/>
      <c r="AH429" s="348"/>
      <c r="AI429" s="348"/>
      <c r="AJ429" s="348"/>
      <c r="AK429" s="348"/>
      <c r="AL429" s="348"/>
      <c r="AM429" s="348"/>
      <c r="AN429" s="348"/>
      <c r="AO429" s="348"/>
      <c r="AP429" s="348"/>
      <c r="AQ429" s="34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</row>
    <row r="430" spans="1:100" s="7" customFormat="1" ht="43.5" customHeight="1">
      <c r="A430" s="305" t="s">
        <v>143</v>
      </c>
      <c r="B430" s="369" t="s">
        <v>890</v>
      </c>
      <c r="C430" s="398" t="s">
        <v>891</v>
      </c>
      <c r="D430" s="306"/>
      <c r="E430" s="306" t="s">
        <v>378</v>
      </c>
      <c r="F430" s="366" t="s">
        <v>2988</v>
      </c>
      <c r="G430" s="308" t="s">
        <v>170</v>
      </c>
      <c r="H430" s="308" t="s">
        <v>1605</v>
      </c>
      <c r="I430" s="309">
        <v>40000</v>
      </c>
      <c r="J430" s="309">
        <f>-K2557/0.0833333333333333</f>
        <v>0</v>
      </c>
      <c r="K430" s="309"/>
      <c r="L430" s="310">
        <v>42704</v>
      </c>
      <c r="M430" s="310">
        <v>42705</v>
      </c>
      <c r="N430" s="310">
        <v>43069</v>
      </c>
      <c r="O430" s="337">
        <f t="shared" si="25"/>
        <v>2017</v>
      </c>
      <c r="P430" s="336">
        <f t="shared" si="26"/>
        <v>11</v>
      </c>
      <c r="Q430" s="332" t="str">
        <f t="shared" si="27"/>
        <v>201711</v>
      </c>
      <c r="R430" s="354" t="s">
        <v>36</v>
      </c>
      <c r="S430" s="312">
        <v>0</v>
      </c>
      <c r="T430" s="312">
        <v>0</v>
      </c>
      <c r="U430" s="355"/>
      <c r="V430" s="360"/>
      <c r="W430" s="360"/>
      <c r="X430" s="360"/>
      <c r="Y4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0" s="421"/>
      <c r="AA430" s="349"/>
      <c r="AB430" s="349"/>
      <c r="AC430" s="349"/>
      <c r="AD430" s="349"/>
      <c r="AE430" s="349"/>
      <c r="AF430" s="349"/>
      <c r="AG430" s="349"/>
      <c r="AH430" s="349"/>
      <c r="AI430" s="349"/>
      <c r="AJ430" s="349"/>
      <c r="AK430" s="349"/>
      <c r="AL430" s="349"/>
      <c r="AM430" s="349"/>
      <c r="AN430" s="349"/>
      <c r="AO430" s="349"/>
      <c r="AP430" s="349"/>
      <c r="AQ430" s="349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</row>
    <row r="431" spans="1:100" s="7" customFormat="1" ht="43.5" customHeight="1">
      <c r="A431" s="235" t="s">
        <v>89</v>
      </c>
      <c r="B431" s="354" t="s">
        <v>890</v>
      </c>
      <c r="C431" s="354" t="s">
        <v>891</v>
      </c>
      <c r="D431" s="358" t="s">
        <v>2077</v>
      </c>
      <c r="E431" s="244" t="s">
        <v>387</v>
      </c>
      <c r="F431" s="359" t="s">
        <v>908</v>
      </c>
      <c r="G431" s="251" t="s">
        <v>114</v>
      </c>
      <c r="H431" s="251" t="s">
        <v>115</v>
      </c>
      <c r="I431" s="285">
        <v>3317540</v>
      </c>
      <c r="J431" s="285">
        <f>-K1997/0.0833333333333333</f>
        <v>0</v>
      </c>
      <c r="K431" s="285"/>
      <c r="L431" s="372">
        <v>42697</v>
      </c>
      <c r="M431" s="280">
        <v>42709</v>
      </c>
      <c r="N431" s="281">
        <v>43073</v>
      </c>
      <c r="O431" s="323">
        <f t="shared" si="25"/>
        <v>2017</v>
      </c>
      <c r="P431" s="323">
        <f t="shared" si="26"/>
        <v>12</v>
      </c>
      <c r="Q431" s="324" t="str">
        <f t="shared" si="27"/>
        <v>201712</v>
      </c>
      <c r="R431" s="354">
        <v>0</v>
      </c>
      <c r="S431" s="267">
        <v>0</v>
      </c>
      <c r="T431" s="267">
        <v>0</v>
      </c>
      <c r="U431" s="356"/>
      <c r="V431" s="347"/>
      <c r="W431" s="345"/>
      <c r="X431" s="419"/>
      <c r="Y431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1" s="421"/>
      <c r="AA431" s="421"/>
      <c r="AB431" s="349"/>
      <c r="AC431" s="349"/>
      <c r="AD431" s="349"/>
      <c r="AE431" s="349"/>
      <c r="AF431" s="349"/>
      <c r="AG431" s="349"/>
      <c r="AH431" s="349"/>
      <c r="AI431" s="349"/>
      <c r="AJ431" s="349"/>
      <c r="AK431" s="349"/>
      <c r="AL431" s="349"/>
      <c r="AM431" s="349"/>
      <c r="AN431" s="349"/>
      <c r="AO431" s="349"/>
      <c r="AP431" s="349"/>
      <c r="AQ431" s="349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</row>
    <row r="432" spans="1:100" s="7" customFormat="1" ht="43.5" customHeight="1">
      <c r="A432" s="311" t="s">
        <v>3110</v>
      </c>
      <c r="B432" s="369" t="s">
        <v>890</v>
      </c>
      <c r="C432" s="398" t="s">
        <v>891</v>
      </c>
      <c r="D432" s="314" t="s">
        <v>3188</v>
      </c>
      <c r="E432" s="306" t="s">
        <v>383</v>
      </c>
      <c r="F432" s="315" t="s">
        <v>3187</v>
      </c>
      <c r="G432" s="313" t="s">
        <v>3189</v>
      </c>
      <c r="H432" s="313" t="s">
        <v>3190</v>
      </c>
      <c r="I432" s="309">
        <v>4967.65</v>
      </c>
      <c r="J432" s="309">
        <f>-K2072/0.0833333333333333</f>
        <v>0</v>
      </c>
      <c r="K432" s="309"/>
      <c r="L432" s="317" t="s">
        <v>326</v>
      </c>
      <c r="M432" s="317">
        <v>42711</v>
      </c>
      <c r="N432" s="318">
        <v>43075</v>
      </c>
      <c r="O432" s="336">
        <f t="shared" si="25"/>
        <v>2017</v>
      </c>
      <c r="P432" s="336">
        <f t="shared" si="26"/>
        <v>12</v>
      </c>
      <c r="Q432" s="326" t="str">
        <f t="shared" si="27"/>
        <v>201712</v>
      </c>
      <c r="R432" s="311" t="s">
        <v>45</v>
      </c>
      <c r="S432" s="312">
        <v>0</v>
      </c>
      <c r="T432" s="312">
        <v>0</v>
      </c>
      <c r="U432" s="313"/>
      <c r="V432" s="363"/>
      <c r="W432" s="360"/>
      <c r="X432" s="363"/>
      <c r="Y4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2" s="385"/>
      <c r="AA432" s="363"/>
      <c r="AB432" s="363"/>
      <c r="AC432" s="363"/>
      <c r="AD432" s="363"/>
      <c r="AE432" s="363"/>
      <c r="AF432" s="363"/>
      <c r="AG432" s="363"/>
      <c r="AH432" s="363"/>
      <c r="AI432" s="363"/>
      <c r="AJ432" s="363"/>
      <c r="AK432" s="363"/>
      <c r="AL432" s="363"/>
      <c r="AM432" s="363"/>
      <c r="AN432" s="363"/>
      <c r="AO432" s="363"/>
      <c r="AP432" s="363"/>
      <c r="AQ432" s="363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</row>
    <row r="433" spans="1:100" s="7" customFormat="1" ht="43.5" customHeight="1">
      <c r="A433" s="354" t="s">
        <v>2048</v>
      </c>
      <c r="B433" s="378" t="s">
        <v>889</v>
      </c>
      <c r="C433" s="370" t="s">
        <v>891</v>
      </c>
      <c r="D433" s="358" t="s">
        <v>3209</v>
      </c>
      <c r="E433" s="358" t="s">
        <v>381</v>
      </c>
      <c r="F433" s="359" t="s">
        <v>2992</v>
      </c>
      <c r="G433" s="355" t="s">
        <v>2993</v>
      </c>
      <c r="H433" s="355" t="s">
        <v>2994</v>
      </c>
      <c r="I433" s="371">
        <v>93757</v>
      </c>
      <c r="J433" s="371">
        <f>-K2080/0.0833333333333333</f>
        <v>0</v>
      </c>
      <c r="K433" s="371"/>
      <c r="L433" s="372">
        <v>42711</v>
      </c>
      <c r="M433" s="372">
        <v>42711</v>
      </c>
      <c r="N433" s="373">
        <v>43075</v>
      </c>
      <c r="O433" s="374">
        <f t="shared" si="25"/>
        <v>2017</v>
      </c>
      <c r="P433" s="374">
        <f t="shared" si="26"/>
        <v>12</v>
      </c>
      <c r="Q433" s="375" t="str">
        <f aca="true" t="shared" si="28" ref="Q433:Q464">IF(P433&gt;9,CONCATENATE(O433,P433),CONCATENATE(O433,"0",P433))</f>
        <v>201712</v>
      </c>
      <c r="R433" s="354">
        <v>0</v>
      </c>
      <c r="S433" s="376">
        <v>0</v>
      </c>
      <c r="T433" s="376">
        <v>0</v>
      </c>
      <c r="U433" s="355"/>
      <c r="V433" s="349"/>
      <c r="W433" s="348"/>
      <c r="X433" s="349"/>
      <c r="Y43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3" s="348"/>
      <c r="AA433" s="348"/>
      <c r="AB433" s="348"/>
      <c r="AC433" s="348"/>
      <c r="AD433" s="348"/>
      <c r="AE433" s="348"/>
      <c r="AF433" s="348"/>
      <c r="AG433" s="348"/>
      <c r="AH433" s="348"/>
      <c r="AI433" s="348"/>
      <c r="AJ433" s="348"/>
      <c r="AK433" s="348"/>
      <c r="AL433" s="348"/>
      <c r="AM433" s="348"/>
      <c r="AN433" s="348"/>
      <c r="AO433" s="348"/>
      <c r="AP433" s="348"/>
      <c r="AQ433" s="34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</row>
    <row r="434" spans="1:100" s="7" customFormat="1" ht="43.5" customHeight="1">
      <c r="A434" s="354" t="s">
        <v>120</v>
      </c>
      <c r="B434" s="378" t="s">
        <v>889</v>
      </c>
      <c r="C434" s="370" t="s">
        <v>891</v>
      </c>
      <c r="D434" s="358" t="s">
        <v>2989</v>
      </c>
      <c r="E434" s="358" t="s">
        <v>1963</v>
      </c>
      <c r="F434" s="359" t="s">
        <v>46</v>
      </c>
      <c r="G434" s="355" t="s">
        <v>2990</v>
      </c>
      <c r="H434" s="355" t="s">
        <v>554</v>
      </c>
      <c r="I434" s="371">
        <v>31857</v>
      </c>
      <c r="J434" s="371">
        <f>-K2081/0.0833333333333333</f>
        <v>0</v>
      </c>
      <c r="K434" s="371"/>
      <c r="L434" s="372">
        <v>42711</v>
      </c>
      <c r="M434" s="372">
        <v>42711</v>
      </c>
      <c r="N434" s="373">
        <v>43075</v>
      </c>
      <c r="O434" s="374">
        <f t="shared" si="25"/>
        <v>2017</v>
      </c>
      <c r="P434" s="374">
        <f t="shared" si="26"/>
        <v>12</v>
      </c>
      <c r="Q434" s="375" t="str">
        <f t="shared" si="28"/>
        <v>201712</v>
      </c>
      <c r="R434" s="354" t="s">
        <v>90</v>
      </c>
      <c r="S434" s="376">
        <v>0</v>
      </c>
      <c r="T434" s="376">
        <v>0</v>
      </c>
      <c r="U434" s="355"/>
      <c r="V434" s="349"/>
      <c r="W434" s="348"/>
      <c r="X434" s="349"/>
      <c r="Y43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4" s="348"/>
      <c r="AA434" s="348"/>
      <c r="AB434" s="348"/>
      <c r="AC434" s="348"/>
      <c r="AD434" s="348"/>
      <c r="AE434" s="348"/>
      <c r="AF434" s="348"/>
      <c r="AG434" s="348"/>
      <c r="AH434" s="348"/>
      <c r="AI434" s="348"/>
      <c r="AJ434" s="348"/>
      <c r="AK434" s="348"/>
      <c r="AL434" s="348"/>
      <c r="AM434" s="348"/>
      <c r="AN434" s="348"/>
      <c r="AO434" s="348"/>
      <c r="AP434" s="348"/>
      <c r="AQ434" s="34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</row>
    <row r="435" spans="1:100" s="7" customFormat="1" ht="43.5" customHeight="1">
      <c r="A435" s="379" t="s">
        <v>3110</v>
      </c>
      <c r="B435" s="369" t="s">
        <v>890</v>
      </c>
      <c r="C435" s="354" t="s">
        <v>891</v>
      </c>
      <c r="D435" s="365" t="s">
        <v>3013</v>
      </c>
      <c r="E435" s="247" t="s">
        <v>383</v>
      </c>
      <c r="F435" s="366" t="s">
        <v>3014</v>
      </c>
      <c r="G435" s="356" t="s">
        <v>2123</v>
      </c>
      <c r="H435" s="249" t="s">
        <v>246</v>
      </c>
      <c r="I435" s="286">
        <v>1139584</v>
      </c>
      <c r="J435" s="286">
        <f>-K2015/0.0833333333333333</f>
        <v>0</v>
      </c>
      <c r="K435" s="286"/>
      <c r="L435" s="282">
        <v>42725</v>
      </c>
      <c r="M435" s="282">
        <v>42713</v>
      </c>
      <c r="N435" s="282">
        <v>43077</v>
      </c>
      <c r="O435" s="327">
        <f t="shared" si="25"/>
        <v>2017</v>
      </c>
      <c r="P435" s="323">
        <f t="shared" si="26"/>
        <v>12</v>
      </c>
      <c r="Q435" s="328" t="str">
        <f t="shared" si="28"/>
        <v>201712</v>
      </c>
      <c r="R435" s="354" t="s">
        <v>36</v>
      </c>
      <c r="S435" s="268">
        <v>0.27</v>
      </c>
      <c r="T435" s="268">
        <v>0.09</v>
      </c>
      <c r="U435" s="355"/>
      <c r="V435" s="343"/>
      <c r="W435" s="345"/>
      <c r="X435" s="343"/>
      <c r="Y435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35" s="421"/>
      <c r="AA435" s="349"/>
      <c r="AB435" s="349"/>
      <c r="AC435" s="349"/>
      <c r="AD435" s="349"/>
      <c r="AE435" s="349"/>
      <c r="AF435" s="349"/>
      <c r="AG435" s="349"/>
      <c r="AH435" s="349"/>
      <c r="AI435" s="349"/>
      <c r="AJ435" s="349"/>
      <c r="AK435" s="349"/>
      <c r="AL435" s="349"/>
      <c r="AM435" s="349"/>
      <c r="AN435" s="349"/>
      <c r="AO435" s="349"/>
      <c r="AP435" s="349"/>
      <c r="AQ435" s="349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</row>
    <row r="436" spans="1:100" s="7" customFormat="1" ht="43.5" customHeight="1">
      <c r="A436" s="354" t="s">
        <v>476</v>
      </c>
      <c r="B436" s="354" t="s">
        <v>966</v>
      </c>
      <c r="C436" s="354" t="s">
        <v>891</v>
      </c>
      <c r="D436" s="358" t="s">
        <v>1619</v>
      </c>
      <c r="E436" s="244" t="s">
        <v>398</v>
      </c>
      <c r="F436" s="359" t="s">
        <v>1616</v>
      </c>
      <c r="G436" s="251" t="s">
        <v>282</v>
      </c>
      <c r="H436" s="362" t="s">
        <v>641</v>
      </c>
      <c r="I436" s="285">
        <v>208333</v>
      </c>
      <c r="J436" s="285">
        <f aca="true" t="shared" si="29" ref="J436:J444">-K1986/0.0833333333333333</f>
        <v>0</v>
      </c>
      <c r="K436" s="285"/>
      <c r="L436" s="280">
        <v>41983</v>
      </c>
      <c r="M436" s="280">
        <v>41983</v>
      </c>
      <c r="N436" s="281">
        <v>43078</v>
      </c>
      <c r="O436" s="323">
        <f t="shared" si="25"/>
        <v>2017</v>
      </c>
      <c r="P436" s="323">
        <f t="shared" si="26"/>
        <v>12</v>
      </c>
      <c r="Q436" s="324" t="str">
        <f t="shared" si="28"/>
        <v>201712</v>
      </c>
      <c r="R436" s="354" t="s">
        <v>44</v>
      </c>
      <c r="S436" s="267">
        <v>0</v>
      </c>
      <c r="T436" s="267">
        <v>0</v>
      </c>
      <c r="U436" s="356"/>
      <c r="V436" s="343" t="s">
        <v>882</v>
      </c>
      <c r="W436" s="345"/>
      <c r="X436" s="343"/>
      <c r="Y4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6" s="348"/>
      <c r="AA436" s="348"/>
      <c r="AB436" s="348"/>
      <c r="AC436" s="348"/>
      <c r="AD436" s="348"/>
      <c r="AE436" s="348"/>
      <c r="AF436" s="348"/>
      <c r="AG436" s="348"/>
      <c r="AH436" s="348"/>
      <c r="AI436" s="348"/>
      <c r="AJ436" s="348"/>
      <c r="AK436" s="348"/>
      <c r="AL436" s="348"/>
      <c r="AM436" s="348"/>
      <c r="AN436" s="348"/>
      <c r="AO436" s="348"/>
      <c r="AP436" s="348"/>
      <c r="AQ436" s="34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</row>
    <row r="437" spans="1:100" s="7" customFormat="1" ht="43.5" customHeight="1">
      <c r="A437" s="354" t="s">
        <v>476</v>
      </c>
      <c r="B437" s="354" t="s">
        <v>966</v>
      </c>
      <c r="C437" s="354" t="s">
        <v>891</v>
      </c>
      <c r="D437" s="358" t="s">
        <v>1619</v>
      </c>
      <c r="E437" s="244" t="s">
        <v>398</v>
      </c>
      <c r="F437" s="359" t="s">
        <v>1616</v>
      </c>
      <c r="G437" s="251" t="s">
        <v>282</v>
      </c>
      <c r="H437" s="362" t="s">
        <v>1617</v>
      </c>
      <c r="I437" s="285">
        <v>208333</v>
      </c>
      <c r="J437" s="285">
        <f t="shared" si="29"/>
        <v>0</v>
      </c>
      <c r="K437" s="285"/>
      <c r="L437" s="280">
        <v>41983</v>
      </c>
      <c r="M437" s="280">
        <v>41983</v>
      </c>
      <c r="N437" s="281">
        <v>43078</v>
      </c>
      <c r="O437" s="323">
        <f t="shared" si="25"/>
        <v>2017</v>
      </c>
      <c r="P437" s="323">
        <f t="shared" si="26"/>
        <v>12</v>
      </c>
      <c r="Q437" s="324" t="str">
        <f t="shared" si="28"/>
        <v>201712</v>
      </c>
      <c r="R437" s="354" t="s">
        <v>44</v>
      </c>
      <c r="S437" s="267">
        <v>0</v>
      </c>
      <c r="T437" s="267">
        <v>0</v>
      </c>
      <c r="U437" s="356"/>
      <c r="V437" s="343" t="s">
        <v>882</v>
      </c>
      <c r="W437" s="345"/>
      <c r="X437" s="343"/>
      <c r="Y4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7" s="348"/>
      <c r="AA437" s="349"/>
      <c r="AB437" s="349"/>
      <c r="AC437" s="349"/>
      <c r="AD437" s="349"/>
      <c r="AE437" s="349"/>
      <c r="AF437" s="349"/>
      <c r="AG437" s="349"/>
      <c r="AH437" s="349"/>
      <c r="AI437" s="349"/>
      <c r="AJ437" s="349"/>
      <c r="AK437" s="349"/>
      <c r="AL437" s="349"/>
      <c r="AM437" s="349"/>
      <c r="AN437" s="349"/>
      <c r="AO437" s="349"/>
      <c r="AP437" s="349"/>
      <c r="AQ437" s="349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</row>
    <row r="438" spans="1:100" s="7" customFormat="1" ht="43.5" customHeight="1">
      <c r="A438" s="354" t="s">
        <v>476</v>
      </c>
      <c r="B438" s="354" t="s">
        <v>966</v>
      </c>
      <c r="C438" s="354" t="s">
        <v>891</v>
      </c>
      <c r="D438" s="358" t="s">
        <v>1619</v>
      </c>
      <c r="E438" s="244" t="s">
        <v>398</v>
      </c>
      <c r="F438" s="359" t="s">
        <v>1616</v>
      </c>
      <c r="G438" s="251" t="s">
        <v>282</v>
      </c>
      <c r="H438" s="362" t="s">
        <v>1618</v>
      </c>
      <c r="I438" s="285">
        <v>208333</v>
      </c>
      <c r="J438" s="285">
        <f t="shared" si="29"/>
        <v>0</v>
      </c>
      <c r="K438" s="285"/>
      <c r="L438" s="280">
        <v>41983</v>
      </c>
      <c r="M438" s="280">
        <v>41983</v>
      </c>
      <c r="N438" s="281">
        <v>43078</v>
      </c>
      <c r="O438" s="323">
        <f t="shared" si="25"/>
        <v>2017</v>
      </c>
      <c r="P438" s="323">
        <f t="shared" si="26"/>
        <v>12</v>
      </c>
      <c r="Q438" s="324" t="str">
        <f t="shared" si="28"/>
        <v>201712</v>
      </c>
      <c r="R438" s="354" t="s">
        <v>44</v>
      </c>
      <c r="S438" s="267">
        <v>0</v>
      </c>
      <c r="T438" s="267">
        <v>0</v>
      </c>
      <c r="U438" s="356"/>
      <c r="V438" s="345" t="s">
        <v>882</v>
      </c>
      <c r="W438" s="345"/>
      <c r="X438" s="345"/>
      <c r="Y43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8" s="348"/>
      <c r="AA438" s="349"/>
      <c r="AB438" s="349"/>
      <c r="AC438" s="349"/>
      <c r="AD438" s="349"/>
      <c r="AE438" s="349"/>
      <c r="AF438" s="349"/>
      <c r="AG438" s="349"/>
      <c r="AH438" s="349"/>
      <c r="AI438" s="349"/>
      <c r="AJ438" s="349"/>
      <c r="AK438" s="349"/>
      <c r="AL438" s="349"/>
      <c r="AM438" s="349"/>
      <c r="AN438" s="349"/>
      <c r="AO438" s="349"/>
      <c r="AP438" s="349"/>
      <c r="AQ438" s="349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</row>
    <row r="439" spans="1:100" s="7" customFormat="1" ht="43.5" customHeight="1">
      <c r="A439" s="354" t="s">
        <v>476</v>
      </c>
      <c r="B439" s="354" t="s">
        <v>966</v>
      </c>
      <c r="C439" s="354" t="s">
        <v>891</v>
      </c>
      <c r="D439" s="358" t="s">
        <v>1619</v>
      </c>
      <c r="E439" s="244" t="s">
        <v>398</v>
      </c>
      <c r="F439" s="359" t="s">
        <v>1616</v>
      </c>
      <c r="G439" s="251" t="s">
        <v>282</v>
      </c>
      <c r="H439" s="362" t="s">
        <v>1620</v>
      </c>
      <c r="I439" s="285">
        <v>208333</v>
      </c>
      <c r="J439" s="285">
        <f t="shared" si="29"/>
        <v>0</v>
      </c>
      <c r="K439" s="285"/>
      <c r="L439" s="280">
        <v>41983</v>
      </c>
      <c r="M439" s="280">
        <v>41983</v>
      </c>
      <c r="N439" s="281">
        <v>43078</v>
      </c>
      <c r="O439" s="323">
        <f t="shared" si="25"/>
        <v>2017</v>
      </c>
      <c r="P439" s="323">
        <f t="shared" si="26"/>
        <v>12</v>
      </c>
      <c r="Q439" s="324" t="str">
        <f t="shared" si="28"/>
        <v>201712</v>
      </c>
      <c r="R439" s="354" t="s">
        <v>44</v>
      </c>
      <c r="S439" s="267">
        <v>0</v>
      </c>
      <c r="T439" s="267">
        <v>0</v>
      </c>
      <c r="U439" s="356"/>
      <c r="V439" s="343" t="s">
        <v>882</v>
      </c>
      <c r="W439" s="345"/>
      <c r="X439" s="343"/>
      <c r="Y439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39" s="348"/>
      <c r="AA439" s="349"/>
      <c r="AB439" s="349"/>
      <c r="AC439" s="349"/>
      <c r="AD439" s="349"/>
      <c r="AE439" s="349"/>
      <c r="AF439" s="349"/>
      <c r="AG439" s="349"/>
      <c r="AH439" s="349"/>
      <c r="AI439" s="349"/>
      <c r="AJ439" s="349"/>
      <c r="AK439" s="349"/>
      <c r="AL439" s="349"/>
      <c r="AM439" s="349"/>
      <c r="AN439" s="349"/>
      <c r="AO439" s="349"/>
      <c r="AP439" s="349"/>
      <c r="AQ439" s="349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</row>
    <row r="440" spans="1:100" s="7" customFormat="1" ht="43.5" customHeight="1">
      <c r="A440" s="354" t="s">
        <v>476</v>
      </c>
      <c r="B440" s="354" t="s">
        <v>966</v>
      </c>
      <c r="C440" s="354" t="s">
        <v>891</v>
      </c>
      <c r="D440" s="358" t="s">
        <v>1619</v>
      </c>
      <c r="E440" s="244" t="s">
        <v>398</v>
      </c>
      <c r="F440" s="359" t="s">
        <v>1616</v>
      </c>
      <c r="G440" s="251" t="s">
        <v>283</v>
      </c>
      <c r="H440" s="362" t="s">
        <v>1621</v>
      </c>
      <c r="I440" s="285">
        <v>208333</v>
      </c>
      <c r="J440" s="285">
        <f t="shared" si="29"/>
        <v>0</v>
      </c>
      <c r="K440" s="285"/>
      <c r="L440" s="280">
        <v>41983</v>
      </c>
      <c r="M440" s="280">
        <v>41983</v>
      </c>
      <c r="N440" s="281">
        <v>43078</v>
      </c>
      <c r="O440" s="323">
        <f t="shared" si="25"/>
        <v>2017</v>
      </c>
      <c r="P440" s="323">
        <f t="shared" si="26"/>
        <v>12</v>
      </c>
      <c r="Q440" s="324" t="str">
        <f t="shared" si="28"/>
        <v>201712</v>
      </c>
      <c r="R440" s="354" t="s">
        <v>44</v>
      </c>
      <c r="S440" s="267">
        <v>0</v>
      </c>
      <c r="T440" s="267">
        <v>0</v>
      </c>
      <c r="U440" s="356"/>
      <c r="V440" s="345" t="s">
        <v>882</v>
      </c>
      <c r="W440" s="345"/>
      <c r="X440" s="345"/>
      <c r="Y44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0" s="421"/>
      <c r="AA440" s="348"/>
      <c r="AB440" s="348"/>
      <c r="AC440" s="348"/>
      <c r="AD440" s="348"/>
      <c r="AE440" s="348"/>
      <c r="AF440" s="348"/>
      <c r="AG440" s="348"/>
      <c r="AH440" s="348"/>
      <c r="AI440" s="348"/>
      <c r="AJ440" s="348"/>
      <c r="AK440" s="348"/>
      <c r="AL440" s="348"/>
      <c r="AM440" s="348"/>
      <c r="AN440" s="348"/>
      <c r="AO440" s="348"/>
      <c r="AP440" s="348"/>
      <c r="AQ440" s="34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</row>
    <row r="441" spans="1:100" s="7" customFormat="1" ht="43.5" customHeight="1">
      <c r="A441" s="354" t="s">
        <v>476</v>
      </c>
      <c r="B441" s="354" t="s">
        <v>966</v>
      </c>
      <c r="C441" s="354" t="s">
        <v>891</v>
      </c>
      <c r="D441" s="358" t="s">
        <v>1619</v>
      </c>
      <c r="E441" s="244" t="s">
        <v>398</v>
      </c>
      <c r="F441" s="359" t="s">
        <v>1616</v>
      </c>
      <c r="G441" s="251" t="s">
        <v>282</v>
      </c>
      <c r="H441" s="362" t="s">
        <v>1622</v>
      </c>
      <c r="I441" s="285">
        <v>208333</v>
      </c>
      <c r="J441" s="285">
        <f t="shared" si="29"/>
        <v>0</v>
      </c>
      <c r="K441" s="285"/>
      <c r="L441" s="280">
        <v>41983</v>
      </c>
      <c r="M441" s="280">
        <v>41983</v>
      </c>
      <c r="N441" s="281">
        <v>43078</v>
      </c>
      <c r="O441" s="323">
        <f t="shared" si="25"/>
        <v>2017</v>
      </c>
      <c r="P441" s="323">
        <f t="shared" si="26"/>
        <v>12</v>
      </c>
      <c r="Q441" s="324" t="str">
        <f t="shared" si="28"/>
        <v>201712</v>
      </c>
      <c r="R441" s="354" t="s">
        <v>44</v>
      </c>
      <c r="S441" s="267">
        <v>0</v>
      </c>
      <c r="T441" s="267">
        <v>0</v>
      </c>
      <c r="U441" s="356"/>
      <c r="V441" s="343" t="s">
        <v>882</v>
      </c>
      <c r="W441" s="345"/>
      <c r="X441" s="343"/>
      <c r="Y44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1" s="421"/>
      <c r="AA441" s="348"/>
      <c r="AB441" s="348"/>
      <c r="AC441" s="348"/>
      <c r="AD441" s="348"/>
      <c r="AE441" s="348"/>
      <c r="AF441" s="348"/>
      <c r="AG441" s="348"/>
      <c r="AH441" s="348"/>
      <c r="AI441" s="348"/>
      <c r="AJ441" s="348"/>
      <c r="AK441" s="348"/>
      <c r="AL441" s="348"/>
      <c r="AM441" s="348"/>
      <c r="AN441" s="348"/>
      <c r="AO441" s="348"/>
      <c r="AP441" s="348"/>
      <c r="AQ441" s="34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</row>
    <row r="442" spans="1:100" s="7" customFormat="1" ht="43.5" customHeight="1">
      <c r="A442" s="354" t="s">
        <v>476</v>
      </c>
      <c r="B442" s="354" t="s">
        <v>966</v>
      </c>
      <c r="C442" s="354" t="s">
        <v>891</v>
      </c>
      <c r="D442" s="358" t="s">
        <v>1619</v>
      </c>
      <c r="E442" s="244" t="s">
        <v>398</v>
      </c>
      <c r="F442" s="359" t="s">
        <v>1616</v>
      </c>
      <c r="G442" s="251" t="s">
        <v>284</v>
      </c>
      <c r="H442" s="362" t="s">
        <v>142</v>
      </c>
      <c r="I442" s="285">
        <v>208333</v>
      </c>
      <c r="J442" s="285">
        <f t="shared" si="29"/>
        <v>0</v>
      </c>
      <c r="K442" s="285"/>
      <c r="L442" s="280">
        <v>41983</v>
      </c>
      <c r="M442" s="280">
        <v>41983</v>
      </c>
      <c r="N442" s="281">
        <v>43078</v>
      </c>
      <c r="O442" s="323">
        <f t="shared" si="25"/>
        <v>2017</v>
      </c>
      <c r="P442" s="323">
        <f t="shared" si="26"/>
        <v>12</v>
      </c>
      <c r="Q442" s="324" t="str">
        <f t="shared" si="28"/>
        <v>201712</v>
      </c>
      <c r="R442" s="354" t="s">
        <v>44</v>
      </c>
      <c r="S442" s="267">
        <v>0</v>
      </c>
      <c r="T442" s="267">
        <v>0</v>
      </c>
      <c r="U442" s="356"/>
      <c r="V442" s="347" t="s">
        <v>882</v>
      </c>
      <c r="W442" s="345"/>
      <c r="X442" s="347"/>
      <c r="Y442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2" s="421"/>
      <c r="AA442" s="348"/>
      <c r="AB442" s="348"/>
      <c r="AC442" s="348"/>
      <c r="AD442" s="348"/>
      <c r="AE442" s="348"/>
      <c r="AF442" s="348"/>
      <c r="AG442" s="348"/>
      <c r="AH442" s="348"/>
      <c r="AI442" s="348"/>
      <c r="AJ442" s="348"/>
      <c r="AK442" s="348"/>
      <c r="AL442" s="348"/>
      <c r="AM442" s="348"/>
      <c r="AN442" s="348"/>
      <c r="AO442" s="348"/>
      <c r="AP442" s="348"/>
      <c r="AQ442" s="34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</row>
    <row r="443" spans="1:100" s="7" customFormat="1" ht="43.5" customHeight="1">
      <c r="A443" s="354" t="s">
        <v>476</v>
      </c>
      <c r="B443" s="354" t="s">
        <v>966</v>
      </c>
      <c r="C443" s="354" t="s">
        <v>891</v>
      </c>
      <c r="D443" s="358" t="s">
        <v>1619</v>
      </c>
      <c r="E443" s="244" t="s">
        <v>398</v>
      </c>
      <c r="F443" s="359" t="s">
        <v>1616</v>
      </c>
      <c r="G443" s="251" t="s">
        <v>282</v>
      </c>
      <c r="H443" s="362" t="s">
        <v>1623</v>
      </c>
      <c r="I443" s="285">
        <v>208333</v>
      </c>
      <c r="J443" s="285">
        <f t="shared" si="29"/>
        <v>0</v>
      </c>
      <c r="K443" s="285"/>
      <c r="L443" s="280">
        <v>41983</v>
      </c>
      <c r="M443" s="280">
        <v>41983</v>
      </c>
      <c r="N443" s="281">
        <v>43078</v>
      </c>
      <c r="O443" s="323">
        <f t="shared" si="25"/>
        <v>2017</v>
      </c>
      <c r="P443" s="323">
        <f t="shared" si="26"/>
        <v>12</v>
      </c>
      <c r="Q443" s="324" t="str">
        <f t="shared" si="28"/>
        <v>201712</v>
      </c>
      <c r="R443" s="354" t="s">
        <v>44</v>
      </c>
      <c r="S443" s="267">
        <v>0</v>
      </c>
      <c r="T443" s="267">
        <v>0</v>
      </c>
      <c r="U443" s="356"/>
      <c r="V443" s="345" t="s">
        <v>882</v>
      </c>
      <c r="W443" s="345"/>
      <c r="X443" s="345"/>
      <c r="Y443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3" s="421"/>
      <c r="AA443" s="348"/>
      <c r="AB443" s="348"/>
      <c r="AC443" s="348"/>
      <c r="AD443" s="348"/>
      <c r="AE443" s="348"/>
      <c r="AF443" s="348"/>
      <c r="AG443" s="348"/>
      <c r="AH443" s="348"/>
      <c r="AI443" s="348"/>
      <c r="AJ443" s="348"/>
      <c r="AK443" s="348"/>
      <c r="AL443" s="348"/>
      <c r="AM443" s="348"/>
      <c r="AN443" s="348"/>
      <c r="AO443" s="348"/>
      <c r="AP443" s="348"/>
      <c r="AQ443" s="34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</row>
    <row r="444" spans="1:100" s="7" customFormat="1" ht="43.5" customHeight="1">
      <c r="A444" s="354" t="s">
        <v>476</v>
      </c>
      <c r="B444" s="354" t="s">
        <v>966</v>
      </c>
      <c r="C444" s="354" t="s">
        <v>891</v>
      </c>
      <c r="D444" s="358" t="s">
        <v>1619</v>
      </c>
      <c r="E444" s="244" t="s">
        <v>398</v>
      </c>
      <c r="F444" s="359" t="s">
        <v>1616</v>
      </c>
      <c r="G444" s="251" t="s">
        <v>282</v>
      </c>
      <c r="H444" s="362" t="s">
        <v>1624</v>
      </c>
      <c r="I444" s="285">
        <v>208333</v>
      </c>
      <c r="J444" s="285">
        <f t="shared" si="29"/>
        <v>0</v>
      </c>
      <c r="K444" s="285"/>
      <c r="L444" s="280">
        <v>41983</v>
      </c>
      <c r="M444" s="280">
        <v>41983</v>
      </c>
      <c r="N444" s="281">
        <v>43078</v>
      </c>
      <c r="O444" s="323">
        <f t="shared" si="25"/>
        <v>2017</v>
      </c>
      <c r="P444" s="323">
        <f t="shared" si="26"/>
        <v>12</v>
      </c>
      <c r="Q444" s="324" t="str">
        <f t="shared" si="28"/>
        <v>201712</v>
      </c>
      <c r="R444" s="354" t="s">
        <v>44</v>
      </c>
      <c r="S444" s="267">
        <v>0</v>
      </c>
      <c r="T444" s="267">
        <v>0</v>
      </c>
      <c r="U444" s="356"/>
      <c r="V444" s="343" t="s">
        <v>882</v>
      </c>
      <c r="W444" s="345"/>
      <c r="X444" s="343"/>
      <c r="Y4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44" s="421"/>
      <c r="AA444" s="348"/>
      <c r="AB444" s="348"/>
      <c r="AC444" s="348"/>
      <c r="AD444" s="348"/>
      <c r="AE444" s="348"/>
      <c r="AF444" s="348"/>
      <c r="AG444" s="348"/>
      <c r="AH444" s="348"/>
      <c r="AI444" s="348"/>
      <c r="AJ444" s="348"/>
      <c r="AK444" s="348"/>
      <c r="AL444" s="348"/>
      <c r="AM444" s="348"/>
      <c r="AN444" s="348"/>
      <c r="AO444" s="348"/>
      <c r="AP444" s="348"/>
      <c r="AQ444" s="34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</row>
    <row r="445" spans="1:100" s="7" customFormat="1" ht="43.5" customHeight="1">
      <c r="A445" s="311" t="s">
        <v>476</v>
      </c>
      <c r="B445" s="369" t="s">
        <v>966</v>
      </c>
      <c r="C445" s="398" t="s">
        <v>891</v>
      </c>
      <c r="D445" s="314" t="s">
        <v>1619</v>
      </c>
      <c r="E445" s="314" t="s">
        <v>398</v>
      </c>
      <c r="F445" s="315" t="s">
        <v>1616</v>
      </c>
      <c r="G445" s="313" t="s">
        <v>1625</v>
      </c>
      <c r="H445" s="313" t="s">
        <v>1626</v>
      </c>
      <c r="I445" s="316">
        <v>208333</v>
      </c>
      <c r="J445" s="316">
        <f>-K2030/0.0833333333333333</f>
        <v>0</v>
      </c>
      <c r="K445" s="316"/>
      <c r="L445" s="317">
        <v>41983</v>
      </c>
      <c r="M445" s="317">
        <v>41983</v>
      </c>
      <c r="N445" s="318">
        <v>43078</v>
      </c>
      <c r="O445" s="336">
        <f t="shared" si="25"/>
        <v>2017</v>
      </c>
      <c r="P445" s="336">
        <f t="shared" si="26"/>
        <v>12</v>
      </c>
      <c r="Q445" s="326" t="str">
        <f t="shared" si="28"/>
        <v>201712</v>
      </c>
      <c r="R445" s="311" t="s">
        <v>44</v>
      </c>
      <c r="S445" s="319">
        <v>0</v>
      </c>
      <c r="T445" s="319">
        <v>0</v>
      </c>
      <c r="U445" s="308"/>
      <c r="V445" s="363"/>
      <c r="W445" s="360"/>
      <c r="X445" s="363"/>
      <c r="Y4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5" s="421"/>
      <c r="AA445" s="348"/>
      <c r="AB445" s="348"/>
      <c r="AC445" s="348"/>
      <c r="AD445" s="348"/>
      <c r="AE445" s="348"/>
      <c r="AF445" s="348"/>
      <c r="AG445" s="348"/>
      <c r="AH445" s="348"/>
      <c r="AI445" s="348"/>
      <c r="AJ445" s="348"/>
      <c r="AK445" s="348"/>
      <c r="AL445" s="348"/>
      <c r="AM445" s="348"/>
      <c r="AN445" s="348"/>
      <c r="AO445" s="348"/>
      <c r="AP445" s="348"/>
      <c r="AQ445" s="34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</row>
    <row r="446" spans="1:100" s="8" customFormat="1" ht="43.5" customHeight="1">
      <c r="A446" s="311" t="s">
        <v>476</v>
      </c>
      <c r="B446" s="369" t="s">
        <v>966</v>
      </c>
      <c r="C446" s="398" t="s">
        <v>891</v>
      </c>
      <c r="D446" s="314" t="s">
        <v>1619</v>
      </c>
      <c r="E446" s="314" t="s">
        <v>398</v>
      </c>
      <c r="F446" s="315" t="s">
        <v>1616</v>
      </c>
      <c r="G446" s="313" t="s">
        <v>1627</v>
      </c>
      <c r="H446" s="313" t="s">
        <v>1628</v>
      </c>
      <c r="I446" s="316">
        <v>208333</v>
      </c>
      <c r="J446" s="316">
        <f>-K2030/0.0833333333333333</f>
        <v>0</v>
      </c>
      <c r="K446" s="316"/>
      <c r="L446" s="317">
        <v>41983</v>
      </c>
      <c r="M446" s="317">
        <v>41983</v>
      </c>
      <c r="N446" s="318">
        <v>43078</v>
      </c>
      <c r="O446" s="336">
        <f t="shared" si="25"/>
        <v>2017</v>
      </c>
      <c r="P446" s="336">
        <f t="shared" si="26"/>
        <v>12</v>
      </c>
      <c r="Q446" s="326" t="str">
        <f t="shared" si="28"/>
        <v>201712</v>
      </c>
      <c r="R446" s="311" t="s">
        <v>44</v>
      </c>
      <c r="S446" s="319">
        <v>0</v>
      </c>
      <c r="T446" s="319">
        <v>0</v>
      </c>
      <c r="U446" s="308"/>
      <c r="V446" s="363"/>
      <c r="W446" s="360"/>
      <c r="X446" s="363"/>
      <c r="Y4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6" s="348"/>
      <c r="AA446" s="348"/>
      <c r="AB446" s="348"/>
      <c r="AC446" s="348"/>
      <c r="AD446" s="348"/>
      <c r="AE446" s="348"/>
      <c r="AF446" s="348"/>
      <c r="AG446" s="348"/>
      <c r="AH446" s="348"/>
      <c r="AI446" s="348"/>
      <c r="AJ446" s="348"/>
      <c r="AK446" s="348"/>
      <c r="AL446" s="348"/>
      <c r="AM446" s="348"/>
      <c r="AN446" s="348"/>
      <c r="AO446" s="348"/>
      <c r="AP446" s="348"/>
      <c r="AQ446" s="348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</row>
    <row r="447" spans="1:100" s="8" customFormat="1" ht="43.5" customHeight="1">
      <c r="A447" s="354" t="s">
        <v>476</v>
      </c>
      <c r="B447" s="369" t="s">
        <v>966</v>
      </c>
      <c r="C447" s="398" t="s">
        <v>891</v>
      </c>
      <c r="D447" s="314" t="s">
        <v>1619</v>
      </c>
      <c r="E447" s="314" t="s">
        <v>398</v>
      </c>
      <c r="F447" s="315" t="s">
        <v>1616</v>
      </c>
      <c r="G447" s="313" t="s">
        <v>1627</v>
      </c>
      <c r="H447" s="313" t="s">
        <v>1629</v>
      </c>
      <c r="I447" s="316">
        <v>208333</v>
      </c>
      <c r="J447" s="316">
        <f>-K2030/0.0833333333333333</f>
        <v>0</v>
      </c>
      <c r="K447" s="316"/>
      <c r="L447" s="317">
        <v>41983</v>
      </c>
      <c r="M447" s="317">
        <v>41983</v>
      </c>
      <c r="N447" s="318">
        <v>43078</v>
      </c>
      <c r="O447" s="336">
        <f t="shared" si="25"/>
        <v>2017</v>
      </c>
      <c r="P447" s="336">
        <f t="shared" si="26"/>
        <v>12</v>
      </c>
      <c r="Q447" s="326" t="str">
        <f t="shared" si="28"/>
        <v>201712</v>
      </c>
      <c r="R447" s="311" t="s">
        <v>44</v>
      </c>
      <c r="S447" s="319">
        <v>0</v>
      </c>
      <c r="T447" s="319">
        <v>0</v>
      </c>
      <c r="U447" s="308"/>
      <c r="V447" s="363"/>
      <c r="W447" s="360"/>
      <c r="X447" s="363"/>
      <c r="Y4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7" s="348"/>
      <c r="AA447" s="348"/>
      <c r="AB447" s="348"/>
      <c r="AC447" s="348"/>
      <c r="AD447" s="348"/>
      <c r="AE447" s="348"/>
      <c r="AF447" s="348"/>
      <c r="AG447" s="348"/>
      <c r="AH447" s="348"/>
      <c r="AI447" s="348"/>
      <c r="AJ447" s="348"/>
      <c r="AK447" s="348"/>
      <c r="AL447" s="348"/>
      <c r="AM447" s="348"/>
      <c r="AN447" s="348"/>
      <c r="AO447" s="348"/>
      <c r="AP447" s="348"/>
      <c r="AQ447" s="348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</row>
    <row r="448" spans="1:100" s="8" customFormat="1" ht="43.5" customHeight="1">
      <c r="A448" s="311" t="s">
        <v>3110</v>
      </c>
      <c r="B448" s="369" t="s">
        <v>890</v>
      </c>
      <c r="C448" s="398" t="s">
        <v>891</v>
      </c>
      <c r="D448" s="314" t="s">
        <v>1674</v>
      </c>
      <c r="E448" s="314" t="s">
        <v>383</v>
      </c>
      <c r="F448" s="315" t="s">
        <v>1675</v>
      </c>
      <c r="G448" s="313" t="s">
        <v>1676</v>
      </c>
      <c r="H448" s="313" t="s">
        <v>1517</v>
      </c>
      <c r="I448" s="316">
        <v>35690</v>
      </c>
      <c r="J448" s="316">
        <f>-K2040/0.0833333333333333</f>
        <v>0</v>
      </c>
      <c r="K448" s="316"/>
      <c r="L448" s="317">
        <v>42683</v>
      </c>
      <c r="M448" s="317">
        <v>41988</v>
      </c>
      <c r="N448" s="317">
        <v>43083</v>
      </c>
      <c r="O448" s="338">
        <f t="shared" si="25"/>
        <v>2017</v>
      </c>
      <c r="P448" s="336">
        <f t="shared" si="26"/>
        <v>12</v>
      </c>
      <c r="Q448" s="333" t="str">
        <f t="shared" si="28"/>
        <v>201712</v>
      </c>
      <c r="R448" s="311" t="s">
        <v>266</v>
      </c>
      <c r="S448" s="319">
        <v>0</v>
      </c>
      <c r="T448" s="319">
        <v>0</v>
      </c>
      <c r="U448" s="313"/>
      <c r="V448" s="363"/>
      <c r="W448" s="360"/>
      <c r="X448" s="363"/>
      <c r="Y4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8" s="421"/>
      <c r="AA448" s="421"/>
      <c r="AB448" s="349"/>
      <c r="AC448" s="349"/>
      <c r="AD448" s="349"/>
      <c r="AE448" s="349"/>
      <c r="AF448" s="349"/>
      <c r="AG448" s="349"/>
      <c r="AH448" s="349"/>
      <c r="AI448" s="349"/>
      <c r="AJ448" s="349"/>
      <c r="AK448" s="349"/>
      <c r="AL448" s="349"/>
      <c r="AM448" s="349"/>
      <c r="AN448" s="349"/>
      <c r="AO448" s="349"/>
      <c r="AP448" s="349"/>
      <c r="AQ448" s="349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</row>
    <row r="449" spans="1:100" s="8" customFormat="1" ht="43.5" customHeight="1">
      <c r="A449" s="311" t="s">
        <v>1862</v>
      </c>
      <c r="B449" s="369" t="s">
        <v>889</v>
      </c>
      <c r="C449" s="398" t="s">
        <v>891</v>
      </c>
      <c r="D449" s="314"/>
      <c r="E449" s="314" t="s">
        <v>375</v>
      </c>
      <c r="F449" s="315" t="s">
        <v>2118</v>
      </c>
      <c r="G449" s="313" t="s">
        <v>2119</v>
      </c>
      <c r="H449" s="313" t="s">
        <v>166</v>
      </c>
      <c r="I449" s="316">
        <v>25511.85</v>
      </c>
      <c r="J449" s="316">
        <f>-K2619/0.0833333333333333</f>
        <v>0</v>
      </c>
      <c r="K449" s="316"/>
      <c r="L449" s="372">
        <v>42774</v>
      </c>
      <c r="M449" s="317">
        <v>42720</v>
      </c>
      <c r="N449" s="317">
        <v>43084</v>
      </c>
      <c r="O449" s="338">
        <f t="shared" si="25"/>
        <v>2017</v>
      </c>
      <c r="P449" s="336">
        <f t="shared" si="26"/>
        <v>12</v>
      </c>
      <c r="Q449" s="333" t="str">
        <f t="shared" si="28"/>
        <v>201712</v>
      </c>
      <c r="R449" s="311" t="s">
        <v>266</v>
      </c>
      <c r="S449" s="319">
        <v>0</v>
      </c>
      <c r="T449" s="319">
        <v>0</v>
      </c>
      <c r="U449" s="261"/>
      <c r="V449" s="360"/>
      <c r="W449" s="360"/>
      <c r="X449" s="360"/>
      <c r="Y4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49" s="421"/>
      <c r="AA449" s="349"/>
      <c r="AB449" s="349"/>
      <c r="AC449" s="349"/>
      <c r="AD449" s="349"/>
      <c r="AE449" s="349"/>
      <c r="AF449" s="349"/>
      <c r="AG449" s="349"/>
      <c r="AH449" s="349"/>
      <c r="AI449" s="349"/>
      <c r="AJ449" s="349"/>
      <c r="AK449" s="349"/>
      <c r="AL449" s="349"/>
      <c r="AM449" s="349"/>
      <c r="AN449" s="349"/>
      <c r="AO449" s="349"/>
      <c r="AP449" s="349"/>
      <c r="AQ449" s="349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</row>
    <row r="450" spans="1:100" s="8" customFormat="1" ht="43.5" customHeight="1">
      <c r="A450" s="354" t="s">
        <v>3092</v>
      </c>
      <c r="B450" s="369" t="s">
        <v>889</v>
      </c>
      <c r="C450" s="370" t="s">
        <v>891</v>
      </c>
      <c r="D450" s="314" t="s">
        <v>2457</v>
      </c>
      <c r="E450" s="314" t="s">
        <v>375</v>
      </c>
      <c r="F450" s="359" t="s">
        <v>1661</v>
      </c>
      <c r="G450" s="313" t="s">
        <v>755</v>
      </c>
      <c r="H450" s="313" t="s">
        <v>619</v>
      </c>
      <c r="I450" s="316">
        <v>45000</v>
      </c>
      <c r="J450" s="316">
        <f>-K2617/0.0833333333333333</f>
        <v>0</v>
      </c>
      <c r="K450" s="316"/>
      <c r="L450" s="317">
        <v>41990</v>
      </c>
      <c r="M450" s="317">
        <v>41990</v>
      </c>
      <c r="N450" s="317">
        <v>43085</v>
      </c>
      <c r="O450" s="338">
        <f t="shared" si="25"/>
        <v>2017</v>
      </c>
      <c r="P450" s="336">
        <f t="shared" si="26"/>
        <v>12</v>
      </c>
      <c r="Q450" s="333" t="str">
        <f t="shared" si="28"/>
        <v>201712</v>
      </c>
      <c r="R450" s="354" t="s">
        <v>44</v>
      </c>
      <c r="S450" s="319">
        <v>0</v>
      </c>
      <c r="T450" s="319">
        <v>0</v>
      </c>
      <c r="U450" s="308"/>
      <c r="V450" s="360"/>
      <c r="W450" s="360"/>
      <c r="X450" s="360"/>
      <c r="Y4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0" s="421"/>
      <c r="AA450" s="349"/>
      <c r="AB450" s="349"/>
      <c r="AC450" s="349"/>
      <c r="AD450" s="349"/>
      <c r="AE450" s="349"/>
      <c r="AF450" s="349"/>
      <c r="AG450" s="349"/>
      <c r="AH450" s="349"/>
      <c r="AI450" s="349"/>
      <c r="AJ450" s="349"/>
      <c r="AK450" s="349"/>
      <c r="AL450" s="349"/>
      <c r="AM450" s="349"/>
      <c r="AN450" s="349"/>
      <c r="AO450" s="349"/>
      <c r="AP450" s="349"/>
      <c r="AQ450" s="349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</row>
    <row r="451" spans="1:100" s="8" customFormat="1" ht="43.5" customHeight="1">
      <c r="A451" s="379" t="s">
        <v>3110</v>
      </c>
      <c r="B451" s="382" t="s">
        <v>890</v>
      </c>
      <c r="C451" s="370" t="s">
        <v>891</v>
      </c>
      <c r="D451" s="365" t="s">
        <v>3186</v>
      </c>
      <c r="E451" s="365" t="s">
        <v>383</v>
      </c>
      <c r="F451" s="366" t="s">
        <v>1648</v>
      </c>
      <c r="G451" s="356" t="s">
        <v>1649</v>
      </c>
      <c r="H451" s="356" t="s">
        <v>1652</v>
      </c>
      <c r="I451" s="388">
        <v>266000</v>
      </c>
      <c r="J451" s="388">
        <f>-K2074/0.0833333333333333</f>
        <v>0</v>
      </c>
      <c r="K451" s="388"/>
      <c r="L451" s="367">
        <v>42725</v>
      </c>
      <c r="M451" s="367">
        <v>42721</v>
      </c>
      <c r="N451" s="367">
        <v>43085</v>
      </c>
      <c r="O451" s="389">
        <f t="shared" si="25"/>
        <v>2017</v>
      </c>
      <c r="P451" s="374">
        <f t="shared" si="26"/>
        <v>12</v>
      </c>
      <c r="Q451" s="390" t="str">
        <f t="shared" si="28"/>
        <v>201712</v>
      </c>
      <c r="R451" s="354" t="s">
        <v>44</v>
      </c>
      <c r="S451" s="391">
        <v>0.15</v>
      </c>
      <c r="T451" s="391">
        <v>0.05</v>
      </c>
      <c r="U451" s="355"/>
      <c r="V451" s="349"/>
      <c r="W451" s="348"/>
      <c r="X451" s="349"/>
      <c r="Y45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1" s="348"/>
      <c r="AA451" s="348"/>
      <c r="AB451" s="348"/>
      <c r="AC451" s="348"/>
      <c r="AD451" s="348"/>
      <c r="AE451" s="348"/>
      <c r="AF451" s="348"/>
      <c r="AG451" s="348"/>
      <c r="AH451" s="348"/>
      <c r="AI451" s="348"/>
      <c r="AJ451" s="348"/>
      <c r="AK451" s="348"/>
      <c r="AL451" s="348"/>
      <c r="AM451" s="348"/>
      <c r="AN451" s="348"/>
      <c r="AO451" s="348"/>
      <c r="AP451" s="348"/>
      <c r="AQ451" s="348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</row>
    <row r="452" spans="1:100" s="8" customFormat="1" ht="43.5" customHeight="1">
      <c r="A452" s="379" t="s">
        <v>3110</v>
      </c>
      <c r="B452" s="382" t="s">
        <v>890</v>
      </c>
      <c r="C452" s="370" t="s">
        <v>891</v>
      </c>
      <c r="D452" s="365" t="s">
        <v>3185</v>
      </c>
      <c r="E452" s="365" t="s">
        <v>383</v>
      </c>
      <c r="F452" s="366" t="s">
        <v>1648</v>
      </c>
      <c r="G452" s="356" t="s">
        <v>1649</v>
      </c>
      <c r="H452" s="356" t="s">
        <v>1651</v>
      </c>
      <c r="I452" s="388">
        <v>266000</v>
      </c>
      <c r="J452" s="388">
        <f>-K2077/0.0833333333333333</f>
        <v>0</v>
      </c>
      <c r="K452" s="388"/>
      <c r="L452" s="367">
        <v>42725</v>
      </c>
      <c r="M452" s="367">
        <v>42721</v>
      </c>
      <c r="N452" s="367">
        <v>43085</v>
      </c>
      <c r="O452" s="389">
        <f aca="true" t="shared" si="30" ref="O452:O515">YEAR(N452)</f>
        <v>2017</v>
      </c>
      <c r="P452" s="374">
        <f aca="true" t="shared" si="31" ref="P452:P515">MONTH(N452)</f>
        <v>12</v>
      </c>
      <c r="Q452" s="390" t="str">
        <f t="shared" si="28"/>
        <v>201712</v>
      </c>
      <c r="R452" s="354" t="s">
        <v>44</v>
      </c>
      <c r="S452" s="391">
        <v>0.15</v>
      </c>
      <c r="T452" s="391">
        <v>0.05</v>
      </c>
      <c r="U452" s="355"/>
      <c r="V452" s="349"/>
      <c r="W452" s="348"/>
      <c r="X452" s="349"/>
      <c r="Y45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2" s="348"/>
      <c r="AA452" s="348"/>
      <c r="AB452" s="348"/>
      <c r="AC452" s="348"/>
      <c r="AD452" s="348"/>
      <c r="AE452" s="348"/>
      <c r="AF452" s="348"/>
      <c r="AG452" s="348"/>
      <c r="AH452" s="348"/>
      <c r="AI452" s="348"/>
      <c r="AJ452" s="348"/>
      <c r="AK452" s="348"/>
      <c r="AL452" s="348"/>
      <c r="AM452" s="348"/>
      <c r="AN452" s="348"/>
      <c r="AO452" s="348"/>
      <c r="AP452" s="348"/>
      <c r="AQ452" s="348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</row>
    <row r="453" spans="1:100" s="8" customFormat="1" ht="43.5" customHeight="1">
      <c r="A453" s="354" t="s">
        <v>2048</v>
      </c>
      <c r="B453" s="378" t="s">
        <v>889</v>
      </c>
      <c r="C453" s="370" t="s">
        <v>891</v>
      </c>
      <c r="D453" s="358" t="s">
        <v>3214</v>
      </c>
      <c r="E453" s="358" t="s">
        <v>378</v>
      </c>
      <c r="F453" s="359" t="s">
        <v>1644</v>
      </c>
      <c r="G453" s="355" t="s">
        <v>1645</v>
      </c>
      <c r="H453" s="355" t="s">
        <v>78</v>
      </c>
      <c r="I453" s="371">
        <v>500000</v>
      </c>
      <c r="J453" s="371">
        <f>-K2073/0.0833333333333333</f>
        <v>0</v>
      </c>
      <c r="K453" s="371"/>
      <c r="L453" s="372">
        <v>41990</v>
      </c>
      <c r="M453" s="372">
        <v>41990</v>
      </c>
      <c r="N453" s="372">
        <v>43085</v>
      </c>
      <c r="O453" s="386">
        <f t="shared" si="30"/>
        <v>2017</v>
      </c>
      <c r="P453" s="374">
        <f t="shared" si="31"/>
        <v>12</v>
      </c>
      <c r="Q453" s="387" t="str">
        <f t="shared" si="28"/>
        <v>201712</v>
      </c>
      <c r="R453" s="354" t="s">
        <v>36</v>
      </c>
      <c r="S453" s="376">
        <v>0</v>
      </c>
      <c r="T453" s="376">
        <v>0</v>
      </c>
      <c r="U453" s="355"/>
      <c r="V453" s="349"/>
      <c r="W453" s="348"/>
      <c r="X453" s="349"/>
      <c r="Y45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3" s="421"/>
      <c r="AA453" s="348"/>
      <c r="AB453" s="348"/>
      <c r="AC453" s="348"/>
      <c r="AD453" s="348"/>
      <c r="AE453" s="348"/>
      <c r="AF453" s="348"/>
      <c r="AG453" s="348"/>
      <c r="AH453" s="348"/>
      <c r="AI453" s="348"/>
      <c r="AJ453" s="348"/>
      <c r="AK453" s="348"/>
      <c r="AL453" s="348"/>
      <c r="AM453" s="348"/>
      <c r="AN453" s="348"/>
      <c r="AO453" s="348"/>
      <c r="AP453" s="348"/>
      <c r="AQ453" s="348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</row>
    <row r="454" spans="1:100" s="7" customFormat="1" ht="43.5" customHeight="1">
      <c r="A454" s="354" t="s">
        <v>2048</v>
      </c>
      <c r="B454" s="378" t="s">
        <v>889</v>
      </c>
      <c r="C454" s="370" t="s">
        <v>891</v>
      </c>
      <c r="D454" s="358" t="s">
        <v>3215</v>
      </c>
      <c r="E454" s="358" t="s">
        <v>378</v>
      </c>
      <c r="F454" s="359" t="s">
        <v>1644</v>
      </c>
      <c r="G454" s="355" t="s">
        <v>1645</v>
      </c>
      <c r="H454" s="355" t="s">
        <v>1646</v>
      </c>
      <c r="I454" s="371">
        <v>500000</v>
      </c>
      <c r="J454" s="371">
        <f>-K2074/0.0833333333333333</f>
        <v>0</v>
      </c>
      <c r="K454" s="371"/>
      <c r="L454" s="372">
        <v>41990</v>
      </c>
      <c r="M454" s="372">
        <v>41990</v>
      </c>
      <c r="N454" s="372">
        <v>43085</v>
      </c>
      <c r="O454" s="386">
        <f t="shared" si="30"/>
        <v>2017</v>
      </c>
      <c r="P454" s="374">
        <f t="shared" si="31"/>
        <v>12</v>
      </c>
      <c r="Q454" s="387" t="str">
        <f t="shared" si="28"/>
        <v>201712</v>
      </c>
      <c r="R454" s="354" t="s">
        <v>36</v>
      </c>
      <c r="S454" s="376">
        <v>0</v>
      </c>
      <c r="T454" s="376">
        <v>0</v>
      </c>
      <c r="U454" s="355"/>
      <c r="V454" s="349"/>
      <c r="W454" s="348"/>
      <c r="X454" s="349"/>
      <c r="Y45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4" s="421"/>
      <c r="AA454" s="348"/>
      <c r="AB454" s="348"/>
      <c r="AC454" s="348"/>
      <c r="AD454" s="348"/>
      <c r="AE454" s="348"/>
      <c r="AF454" s="348"/>
      <c r="AG454" s="348"/>
      <c r="AH454" s="348"/>
      <c r="AI454" s="348"/>
      <c r="AJ454" s="348"/>
      <c r="AK454" s="348"/>
      <c r="AL454" s="348"/>
      <c r="AM454" s="348"/>
      <c r="AN454" s="348"/>
      <c r="AO454" s="348"/>
      <c r="AP454" s="348"/>
      <c r="AQ454" s="34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</row>
    <row r="455" spans="1:100" s="7" customFormat="1" ht="43.5" customHeight="1">
      <c r="A455" s="354" t="s">
        <v>2048</v>
      </c>
      <c r="B455" s="378" t="s">
        <v>889</v>
      </c>
      <c r="C455" s="370" t="s">
        <v>891</v>
      </c>
      <c r="D455" s="358" t="s">
        <v>3216</v>
      </c>
      <c r="E455" s="358" t="s">
        <v>378</v>
      </c>
      <c r="F455" s="359" t="s">
        <v>1644</v>
      </c>
      <c r="G455" s="355" t="s">
        <v>1645</v>
      </c>
      <c r="H455" s="355" t="s">
        <v>1647</v>
      </c>
      <c r="I455" s="371">
        <v>500000</v>
      </c>
      <c r="J455" s="371">
        <f>-K2075/0.0833333333333333</f>
        <v>0</v>
      </c>
      <c r="K455" s="371"/>
      <c r="L455" s="372">
        <v>41990</v>
      </c>
      <c r="M455" s="372">
        <v>41990</v>
      </c>
      <c r="N455" s="372">
        <v>43085</v>
      </c>
      <c r="O455" s="386">
        <f t="shared" si="30"/>
        <v>2017</v>
      </c>
      <c r="P455" s="374">
        <f t="shared" si="31"/>
        <v>12</v>
      </c>
      <c r="Q455" s="387" t="str">
        <f t="shared" si="28"/>
        <v>201712</v>
      </c>
      <c r="R455" s="354" t="s">
        <v>36</v>
      </c>
      <c r="S455" s="376">
        <v>0</v>
      </c>
      <c r="T455" s="376">
        <v>0</v>
      </c>
      <c r="U455" s="355"/>
      <c r="V455" s="349"/>
      <c r="W455" s="348"/>
      <c r="X455" s="349"/>
      <c r="Y45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5" s="421"/>
      <c r="AA455" s="348"/>
      <c r="AB455" s="348"/>
      <c r="AC455" s="348"/>
      <c r="AD455" s="348"/>
      <c r="AE455" s="348"/>
      <c r="AF455" s="348"/>
      <c r="AG455" s="348"/>
      <c r="AH455" s="348"/>
      <c r="AI455" s="348"/>
      <c r="AJ455" s="348"/>
      <c r="AK455" s="348"/>
      <c r="AL455" s="348"/>
      <c r="AM455" s="348"/>
      <c r="AN455" s="348"/>
      <c r="AO455" s="348"/>
      <c r="AP455" s="348"/>
      <c r="AQ455" s="34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</row>
    <row r="456" spans="1:100" s="7" customFormat="1" ht="43.5" customHeight="1">
      <c r="A456" s="354" t="s">
        <v>272</v>
      </c>
      <c r="B456" s="378" t="s">
        <v>889</v>
      </c>
      <c r="C456" s="370" t="s">
        <v>891</v>
      </c>
      <c r="D456" s="358"/>
      <c r="E456" s="358" t="s">
        <v>375</v>
      </c>
      <c r="F456" s="359" t="s">
        <v>46</v>
      </c>
      <c r="G456" s="355" t="s">
        <v>1658</v>
      </c>
      <c r="H456" s="355" t="s">
        <v>1659</v>
      </c>
      <c r="I456" s="371">
        <v>221475</v>
      </c>
      <c r="J456" s="371">
        <f>-K2036/0.0833333333333333</f>
        <v>0</v>
      </c>
      <c r="K456" s="371"/>
      <c r="L456" s="372">
        <v>42774</v>
      </c>
      <c r="M456" s="372">
        <v>42721</v>
      </c>
      <c r="N456" s="373">
        <v>43085</v>
      </c>
      <c r="O456" s="374">
        <f t="shared" si="30"/>
        <v>2017</v>
      </c>
      <c r="P456" s="374">
        <f t="shared" si="31"/>
        <v>12</v>
      </c>
      <c r="Q456" s="375" t="str">
        <f t="shared" si="28"/>
        <v>201712</v>
      </c>
      <c r="R456" s="354">
        <v>0</v>
      </c>
      <c r="S456" s="376">
        <v>0</v>
      </c>
      <c r="T456" s="376">
        <v>0</v>
      </c>
      <c r="U456" s="356"/>
      <c r="V456" s="349"/>
      <c r="W456" s="348"/>
      <c r="X456" s="349"/>
      <c r="Y45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6" s="348"/>
      <c r="AA456" s="349"/>
      <c r="AB456" s="349"/>
      <c r="AC456" s="349"/>
      <c r="AD456" s="349"/>
      <c r="AE456" s="349"/>
      <c r="AF456" s="349"/>
      <c r="AG456" s="349"/>
      <c r="AH456" s="349"/>
      <c r="AI456" s="349"/>
      <c r="AJ456" s="349"/>
      <c r="AK456" s="349"/>
      <c r="AL456" s="349"/>
      <c r="AM456" s="349"/>
      <c r="AN456" s="349"/>
      <c r="AO456" s="349"/>
      <c r="AP456" s="349"/>
      <c r="AQ456" s="349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</row>
    <row r="457" spans="1:100" s="7" customFormat="1" ht="43.5" customHeight="1">
      <c r="A457" s="311" t="s">
        <v>135</v>
      </c>
      <c r="B457" s="369" t="s">
        <v>890</v>
      </c>
      <c r="C457" s="398" t="s">
        <v>891</v>
      </c>
      <c r="D457" s="314"/>
      <c r="E457" s="314" t="s">
        <v>379</v>
      </c>
      <c r="F457" s="315" t="s">
        <v>34</v>
      </c>
      <c r="G457" s="313" t="s">
        <v>1209</v>
      </c>
      <c r="H457" s="313" t="s">
        <v>1210</v>
      </c>
      <c r="I457" s="316">
        <v>50900</v>
      </c>
      <c r="J457" s="316">
        <f>-K1985/0.0833333333333333</f>
        <v>0</v>
      </c>
      <c r="K457" s="316"/>
      <c r="L457" s="317">
        <v>41626</v>
      </c>
      <c r="M457" s="317">
        <v>41626</v>
      </c>
      <c r="N457" s="317">
        <v>43086</v>
      </c>
      <c r="O457" s="338">
        <f t="shared" si="30"/>
        <v>2017</v>
      </c>
      <c r="P457" s="336">
        <f t="shared" si="31"/>
        <v>12</v>
      </c>
      <c r="Q457" s="333" t="str">
        <f t="shared" si="28"/>
        <v>201712</v>
      </c>
      <c r="R457" s="311">
        <v>0</v>
      </c>
      <c r="S457" s="319">
        <v>0</v>
      </c>
      <c r="T457" s="319">
        <v>0</v>
      </c>
      <c r="U457" s="308"/>
      <c r="V457" s="363"/>
      <c r="W457" s="360"/>
      <c r="X457" s="363"/>
      <c r="Y4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7" s="421"/>
      <c r="AA457" s="348"/>
      <c r="AB457" s="348"/>
      <c r="AC457" s="348"/>
      <c r="AD457" s="348"/>
      <c r="AE457" s="348"/>
      <c r="AF457" s="348"/>
      <c r="AG457" s="348"/>
      <c r="AH457" s="348"/>
      <c r="AI457" s="348"/>
      <c r="AJ457" s="348"/>
      <c r="AK457" s="348"/>
      <c r="AL457" s="348"/>
      <c r="AM457" s="348"/>
      <c r="AN457" s="348"/>
      <c r="AO457" s="348"/>
      <c r="AP457" s="348"/>
      <c r="AQ457" s="34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</row>
    <row r="458" spans="1:100" s="7" customFormat="1" ht="43.5" customHeight="1">
      <c r="A458" s="354" t="s">
        <v>1776</v>
      </c>
      <c r="B458" s="369" t="s">
        <v>884</v>
      </c>
      <c r="C458" s="398" t="s">
        <v>891</v>
      </c>
      <c r="D458" s="358" t="s">
        <v>2018</v>
      </c>
      <c r="E458" s="314" t="s">
        <v>378</v>
      </c>
      <c r="F458" s="315" t="s">
        <v>955</v>
      </c>
      <c r="G458" s="313" t="s">
        <v>9</v>
      </c>
      <c r="H458" s="313" t="s">
        <v>10</v>
      </c>
      <c r="I458" s="316">
        <v>5012300</v>
      </c>
      <c r="J458" s="316">
        <f>-K2695/0.0833333333333333</f>
        <v>0</v>
      </c>
      <c r="K458" s="316"/>
      <c r="L458" s="317">
        <v>42704</v>
      </c>
      <c r="M458" s="317">
        <v>42723</v>
      </c>
      <c r="N458" s="318">
        <v>43087</v>
      </c>
      <c r="O458" s="336">
        <f t="shared" si="30"/>
        <v>2017</v>
      </c>
      <c r="P458" s="336">
        <f t="shared" si="31"/>
        <v>12</v>
      </c>
      <c r="Q458" s="326" t="str">
        <f t="shared" si="28"/>
        <v>201712</v>
      </c>
      <c r="R458" s="354" t="s">
        <v>266</v>
      </c>
      <c r="S458" s="319">
        <v>0.12</v>
      </c>
      <c r="T458" s="319">
        <v>0</v>
      </c>
      <c r="U458" s="313"/>
      <c r="V458" s="363"/>
      <c r="W458" s="360"/>
      <c r="X458" s="363"/>
      <c r="Y4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8" s="421"/>
      <c r="AA458" s="348"/>
      <c r="AB458" s="348"/>
      <c r="AC458" s="348"/>
      <c r="AD458" s="348"/>
      <c r="AE458" s="348"/>
      <c r="AF458" s="348"/>
      <c r="AG458" s="348"/>
      <c r="AH458" s="348"/>
      <c r="AI458" s="348"/>
      <c r="AJ458" s="348"/>
      <c r="AK458" s="348"/>
      <c r="AL458" s="348"/>
      <c r="AM458" s="348"/>
      <c r="AN458" s="348"/>
      <c r="AO458" s="348"/>
      <c r="AP458" s="348"/>
      <c r="AQ458" s="34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</row>
    <row r="459" spans="1:100" s="7" customFormat="1" ht="43.5" customHeight="1">
      <c r="A459" s="235" t="s">
        <v>89</v>
      </c>
      <c r="B459" s="354" t="s">
        <v>890</v>
      </c>
      <c r="C459" s="354" t="s">
        <v>891</v>
      </c>
      <c r="D459" s="358" t="s">
        <v>2337</v>
      </c>
      <c r="E459" s="358" t="s">
        <v>391</v>
      </c>
      <c r="F459" s="245" t="s">
        <v>46</v>
      </c>
      <c r="G459" s="356" t="s">
        <v>2027</v>
      </c>
      <c r="H459" s="251" t="s">
        <v>92</v>
      </c>
      <c r="I459" s="285">
        <v>3731760</v>
      </c>
      <c r="J459" s="285">
        <f>-K2028/0.0833333333333333</f>
        <v>0</v>
      </c>
      <c r="K459" s="285"/>
      <c r="L459" s="280">
        <v>42704</v>
      </c>
      <c r="M459" s="280">
        <v>42723</v>
      </c>
      <c r="N459" s="281">
        <v>43087</v>
      </c>
      <c r="O459" s="323">
        <f t="shared" si="30"/>
        <v>2017</v>
      </c>
      <c r="P459" s="323">
        <f t="shared" si="31"/>
        <v>12</v>
      </c>
      <c r="Q459" s="324" t="str">
        <f t="shared" si="28"/>
        <v>201712</v>
      </c>
      <c r="R459" s="354">
        <v>0</v>
      </c>
      <c r="S459" s="267">
        <v>0</v>
      </c>
      <c r="T459" s="271">
        <v>0</v>
      </c>
      <c r="U459" s="355"/>
      <c r="V459" s="347"/>
      <c r="W459" s="345"/>
      <c r="X459" s="347"/>
      <c r="Y459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59" s="421"/>
      <c r="AA459" s="349"/>
      <c r="AB459" s="349"/>
      <c r="AC459" s="349"/>
      <c r="AD459" s="349"/>
      <c r="AE459" s="349"/>
      <c r="AF459" s="349"/>
      <c r="AG459" s="349"/>
      <c r="AH459" s="349"/>
      <c r="AI459" s="349"/>
      <c r="AJ459" s="349"/>
      <c r="AK459" s="349"/>
      <c r="AL459" s="349"/>
      <c r="AM459" s="349"/>
      <c r="AN459" s="349"/>
      <c r="AO459" s="349"/>
      <c r="AP459" s="349"/>
      <c r="AQ459" s="349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</row>
    <row r="460" spans="1:100" s="7" customFormat="1" ht="43.5" customHeight="1">
      <c r="A460" s="354" t="s">
        <v>130</v>
      </c>
      <c r="B460" s="369" t="s">
        <v>966</v>
      </c>
      <c r="C460" s="370" t="s">
        <v>891</v>
      </c>
      <c r="D460" s="358" t="s">
        <v>1937</v>
      </c>
      <c r="E460" s="358" t="s">
        <v>400</v>
      </c>
      <c r="F460" s="359" t="s">
        <v>953</v>
      </c>
      <c r="G460" s="355" t="s">
        <v>954</v>
      </c>
      <c r="H460" s="355" t="s">
        <v>591</v>
      </c>
      <c r="I460" s="371">
        <v>730000</v>
      </c>
      <c r="J460" s="371">
        <f>-K1976/0.0833333333333333</f>
        <v>0</v>
      </c>
      <c r="K460" s="371"/>
      <c r="L460" s="372">
        <v>42676</v>
      </c>
      <c r="M460" s="372">
        <v>42723</v>
      </c>
      <c r="N460" s="372">
        <v>43087</v>
      </c>
      <c r="O460" s="386">
        <f t="shared" si="30"/>
        <v>2017</v>
      </c>
      <c r="P460" s="374">
        <f t="shared" si="31"/>
        <v>12</v>
      </c>
      <c r="Q460" s="387" t="str">
        <f t="shared" si="28"/>
        <v>201712</v>
      </c>
      <c r="R460" s="354">
        <v>0</v>
      </c>
      <c r="S460" s="376">
        <v>0</v>
      </c>
      <c r="T460" s="376">
        <v>0</v>
      </c>
      <c r="U460" s="356"/>
      <c r="V460" s="349"/>
      <c r="W460" s="348"/>
      <c r="X460" s="349"/>
      <c r="Y46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0" s="421"/>
      <c r="AA460" s="349"/>
      <c r="AB460" s="349"/>
      <c r="AC460" s="349"/>
      <c r="AD460" s="349"/>
      <c r="AE460" s="349"/>
      <c r="AF460" s="349"/>
      <c r="AG460" s="349"/>
      <c r="AH460" s="349"/>
      <c r="AI460" s="349"/>
      <c r="AJ460" s="349"/>
      <c r="AK460" s="349"/>
      <c r="AL460" s="349"/>
      <c r="AM460" s="349"/>
      <c r="AN460" s="349"/>
      <c r="AO460" s="349"/>
      <c r="AP460" s="349"/>
      <c r="AQ460" s="349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</row>
    <row r="461" spans="1:100" s="7" customFormat="1" ht="43.5" customHeight="1">
      <c r="A461" s="311" t="s">
        <v>131</v>
      </c>
      <c r="B461" s="369" t="s">
        <v>884</v>
      </c>
      <c r="C461" s="398" t="s">
        <v>891</v>
      </c>
      <c r="D461" s="314" t="s">
        <v>2212</v>
      </c>
      <c r="E461" s="314" t="s">
        <v>376</v>
      </c>
      <c r="F461" s="315" t="s">
        <v>46</v>
      </c>
      <c r="G461" s="313" t="s">
        <v>2741</v>
      </c>
      <c r="H461" s="313" t="s">
        <v>2213</v>
      </c>
      <c r="I461" s="316">
        <v>9690</v>
      </c>
      <c r="J461" s="316">
        <f>-K2101/0.0833333333333333</f>
        <v>0</v>
      </c>
      <c r="K461" s="316"/>
      <c r="L461" s="317" t="s">
        <v>326</v>
      </c>
      <c r="M461" s="317">
        <v>42725</v>
      </c>
      <c r="N461" s="318">
        <v>43089</v>
      </c>
      <c r="O461" s="336">
        <f t="shared" si="30"/>
        <v>2017</v>
      </c>
      <c r="P461" s="336">
        <f t="shared" si="31"/>
        <v>12</v>
      </c>
      <c r="Q461" s="326" t="str">
        <f t="shared" si="28"/>
        <v>201712</v>
      </c>
      <c r="R461" s="354" t="s">
        <v>44</v>
      </c>
      <c r="S461" s="319">
        <v>0</v>
      </c>
      <c r="T461" s="319">
        <v>0</v>
      </c>
      <c r="U461" s="313"/>
      <c r="V461" s="360"/>
      <c r="W461" s="360"/>
      <c r="X461" s="360"/>
      <c r="Y4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1" s="360"/>
      <c r="AA461" s="360"/>
      <c r="AB461" s="360"/>
      <c r="AC461" s="360"/>
      <c r="AD461" s="360"/>
      <c r="AE461" s="360"/>
      <c r="AF461" s="360"/>
      <c r="AG461" s="360"/>
      <c r="AH461" s="360"/>
      <c r="AI461" s="360"/>
      <c r="AJ461" s="360"/>
      <c r="AK461" s="360"/>
      <c r="AL461" s="360"/>
      <c r="AM461" s="360"/>
      <c r="AN461" s="360"/>
      <c r="AO461" s="360"/>
      <c r="AP461" s="360"/>
      <c r="AQ461" s="360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</row>
    <row r="462" spans="1:100" s="7" customFormat="1" ht="43.5" customHeight="1">
      <c r="A462" s="311" t="s">
        <v>131</v>
      </c>
      <c r="B462" s="369" t="s">
        <v>884</v>
      </c>
      <c r="C462" s="398" t="s">
        <v>891</v>
      </c>
      <c r="D462" s="314" t="s">
        <v>2212</v>
      </c>
      <c r="E462" s="314" t="s">
        <v>376</v>
      </c>
      <c r="F462" s="315" t="s">
        <v>46</v>
      </c>
      <c r="G462" s="313" t="s">
        <v>3165</v>
      </c>
      <c r="H462" s="313" t="s">
        <v>2213</v>
      </c>
      <c r="I462" s="316">
        <v>1500</v>
      </c>
      <c r="J462" s="316">
        <f>-K2096/0.0833333333333333</f>
        <v>0</v>
      </c>
      <c r="K462" s="316"/>
      <c r="L462" s="317" t="s">
        <v>326</v>
      </c>
      <c r="M462" s="317">
        <v>42725</v>
      </c>
      <c r="N462" s="317">
        <v>43089</v>
      </c>
      <c r="O462" s="338">
        <f t="shared" si="30"/>
        <v>2017</v>
      </c>
      <c r="P462" s="336">
        <f t="shared" si="31"/>
        <v>12</v>
      </c>
      <c r="Q462" s="333" t="str">
        <f t="shared" si="28"/>
        <v>201712</v>
      </c>
      <c r="R462" s="311" t="s">
        <v>36</v>
      </c>
      <c r="S462" s="319">
        <v>0</v>
      </c>
      <c r="T462" s="319">
        <v>0</v>
      </c>
      <c r="U462" s="313"/>
      <c r="V462" s="363"/>
      <c r="W462" s="360"/>
      <c r="X462" s="363"/>
      <c r="Y462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2" s="385"/>
      <c r="AA462" s="363"/>
      <c r="AB462" s="363"/>
      <c r="AC462" s="363"/>
      <c r="AD462" s="363"/>
      <c r="AE462" s="363"/>
      <c r="AF462" s="363"/>
      <c r="AG462" s="363"/>
      <c r="AH462" s="363"/>
      <c r="AI462" s="363"/>
      <c r="AJ462" s="363"/>
      <c r="AK462" s="363"/>
      <c r="AL462" s="363"/>
      <c r="AM462" s="363"/>
      <c r="AN462" s="363"/>
      <c r="AO462" s="363"/>
      <c r="AP462" s="363"/>
      <c r="AQ462" s="363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</row>
    <row r="463" spans="1:100" s="7" customFormat="1" ht="43.5" customHeight="1">
      <c r="A463" s="305" t="s">
        <v>131</v>
      </c>
      <c r="B463" s="361" t="s">
        <v>884</v>
      </c>
      <c r="C463" s="398" t="s">
        <v>891</v>
      </c>
      <c r="D463" s="306" t="s">
        <v>671</v>
      </c>
      <c r="E463" s="306" t="s">
        <v>376</v>
      </c>
      <c r="F463" s="307" t="s">
        <v>34</v>
      </c>
      <c r="G463" s="308" t="s">
        <v>549</v>
      </c>
      <c r="H463" s="308" t="s">
        <v>550</v>
      </c>
      <c r="I463" s="309">
        <v>236500</v>
      </c>
      <c r="J463" s="309">
        <f>-K2753/0.0833333333333333</f>
        <v>0</v>
      </c>
      <c r="K463" s="309"/>
      <c r="L463" s="310">
        <v>41626</v>
      </c>
      <c r="M463" s="310">
        <v>40898</v>
      </c>
      <c r="N463" s="310">
        <v>43089</v>
      </c>
      <c r="O463" s="337">
        <f t="shared" si="30"/>
        <v>2017</v>
      </c>
      <c r="P463" s="336">
        <f t="shared" si="31"/>
        <v>12</v>
      </c>
      <c r="Q463" s="332" t="str">
        <f t="shared" si="28"/>
        <v>201712</v>
      </c>
      <c r="R463" s="311" t="s">
        <v>551</v>
      </c>
      <c r="S463" s="312">
        <v>0</v>
      </c>
      <c r="T463" s="312">
        <v>0</v>
      </c>
      <c r="U463" s="308"/>
      <c r="V463" s="360"/>
      <c r="W463" s="360"/>
      <c r="X463" s="360"/>
      <c r="Y4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3" s="421"/>
      <c r="AA463" s="349"/>
      <c r="AB463" s="349"/>
      <c r="AC463" s="349"/>
      <c r="AD463" s="349"/>
      <c r="AE463" s="349"/>
      <c r="AF463" s="349"/>
      <c r="AG463" s="349"/>
      <c r="AH463" s="349"/>
      <c r="AI463" s="349"/>
      <c r="AJ463" s="349"/>
      <c r="AK463" s="349"/>
      <c r="AL463" s="349"/>
      <c r="AM463" s="349"/>
      <c r="AN463" s="349"/>
      <c r="AO463" s="349"/>
      <c r="AP463" s="349"/>
      <c r="AQ463" s="349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</row>
    <row r="464" spans="1:43" s="7" customFormat="1" ht="43.5" customHeight="1">
      <c r="A464" s="354" t="s">
        <v>130</v>
      </c>
      <c r="B464" s="369" t="s">
        <v>966</v>
      </c>
      <c r="C464" s="354" t="s">
        <v>891</v>
      </c>
      <c r="D464" s="244"/>
      <c r="E464" s="244" t="s">
        <v>400</v>
      </c>
      <c r="F464" s="359" t="s">
        <v>2126</v>
      </c>
      <c r="G464" s="246" t="s">
        <v>651</v>
      </c>
      <c r="H464" s="355" t="s">
        <v>1162</v>
      </c>
      <c r="I464" s="285">
        <v>173148</v>
      </c>
      <c r="J464" s="285">
        <f>-K1968/0.0833333333333333</f>
        <v>0</v>
      </c>
      <c r="K464" s="285"/>
      <c r="L464" s="280">
        <v>42599</v>
      </c>
      <c r="M464" s="280">
        <v>42359</v>
      </c>
      <c r="N464" s="280">
        <v>43089</v>
      </c>
      <c r="O464" s="329">
        <f t="shared" si="30"/>
        <v>2017</v>
      </c>
      <c r="P464" s="323">
        <f t="shared" si="31"/>
        <v>12</v>
      </c>
      <c r="Q464" s="330" t="str">
        <f t="shared" si="28"/>
        <v>201712</v>
      </c>
      <c r="R464" s="354" t="s">
        <v>36</v>
      </c>
      <c r="S464" s="267">
        <v>0</v>
      </c>
      <c r="T464" s="267">
        <v>0</v>
      </c>
      <c r="U464" s="355"/>
      <c r="V464" s="343"/>
      <c r="W464" s="345"/>
      <c r="X464" s="343"/>
      <c r="Y4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4" s="421"/>
      <c r="AA464" s="348"/>
      <c r="AB464" s="348"/>
      <c r="AC464" s="348"/>
      <c r="AD464" s="348"/>
      <c r="AE464" s="348"/>
      <c r="AF464" s="348"/>
      <c r="AG464" s="348"/>
      <c r="AH464" s="348"/>
      <c r="AI464" s="348"/>
      <c r="AJ464" s="348"/>
      <c r="AK464" s="348"/>
      <c r="AL464" s="348"/>
      <c r="AM464" s="348"/>
      <c r="AN464" s="348"/>
      <c r="AO464" s="348"/>
      <c r="AP464" s="348"/>
      <c r="AQ464" s="348"/>
    </row>
    <row r="465" spans="1:100" s="7" customFormat="1" ht="43.5" customHeight="1">
      <c r="A465" s="354" t="s">
        <v>143</v>
      </c>
      <c r="B465" s="378" t="s">
        <v>890</v>
      </c>
      <c r="C465" s="370" t="s">
        <v>891</v>
      </c>
      <c r="D465" s="358" t="s">
        <v>1653</v>
      </c>
      <c r="E465" s="358" t="s">
        <v>380</v>
      </c>
      <c r="F465" s="359" t="s">
        <v>1654</v>
      </c>
      <c r="G465" s="355" t="s">
        <v>1655</v>
      </c>
      <c r="H465" s="355" t="s">
        <v>1656</v>
      </c>
      <c r="I465" s="371">
        <v>343224</v>
      </c>
      <c r="J465" s="371">
        <f>-K2070/0.0833333333333333</f>
        <v>0</v>
      </c>
      <c r="K465" s="371"/>
      <c r="L465" s="372">
        <v>42697</v>
      </c>
      <c r="M465" s="372">
        <v>42725</v>
      </c>
      <c r="N465" s="373">
        <v>43089</v>
      </c>
      <c r="O465" s="374">
        <f t="shared" si="30"/>
        <v>2017</v>
      </c>
      <c r="P465" s="374">
        <f t="shared" si="31"/>
        <v>12</v>
      </c>
      <c r="Q465" s="375" t="str">
        <f aca="true" t="shared" si="32" ref="Q465:Q496">IF(P465&gt;9,CONCATENATE(O465,P465),CONCATENATE(O465,"0",P465))</f>
        <v>201712</v>
      </c>
      <c r="R465" s="354" t="s">
        <v>45</v>
      </c>
      <c r="S465" s="376">
        <v>0</v>
      </c>
      <c r="T465" s="376">
        <v>0</v>
      </c>
      <c r="U465" s="355"/>
      <c r="V465" s="349"/>
      <c r="W465" s="348"/>
      <c r="X465" s="349"/>
      <c r="Y46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5" s="348"/>
      <c r="AA465" s="349"/>
      <c r="AB465" s="349"/>
      <c r="AC465" s="349"/>
      <c r="AD465" s="349"/>
      <c r="AE465" s="349"/>
      <c r="AF465" s="349"/>
      <c r="AG465" s="349"/>
      <c r="AH465" s="349"/>
      <c r="AI465" s="349"/>
      <c r="AJ465" s="349"/>
      <c r="AK465" s="349"/>
      <c r="AL465" s="349"/>
      <c r="AM465" s="349"/>
      <c r="AN465" s="349"/>
      <c r="AO465" s="349"/>
      <c r="AP465" s="349"/>
      <c r="AQ465" s="349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</row>
    <row r="466" spans="1:100" s="7" customFormat="1" ht="43.5" customHeight="1">
      <c r="A466" s="311" t="s">
        <v>1776</v>
      </c>
      <c r="B466" s="369" t="s">
        <v>884</v>
      </c>
      <c r="C466" s="398" t="s">
        <v>891</v>
      </c>
      <c r="D466" s="314" t="s">
        <v>2214</v>
      </c>
      <c r="E466" s="314" t="s">
        <v>378</v>
      </c>
      <c r="F466" s="315" t="s">
        <v>2215</v>
      </c>
      <c r="G466" s="313" t="s">
        <v>2216</v>
      </c>
      <c r="H466" s="313" t="s">
        <v>2217</v>
      </c>
      <c r="I466" s="316">
        <v>8040</v>
      </c>
      <c r="J466" s="316">
        <f>-K2091/0.0833333333333333</f>
        <v>0</v>
      </c>
      <c r="K466" s="316"/>
      <c r="L466" s="317" t="s">
        <v>326</v>
      </c>
      <c r="M466" s="317">
        <v>42725</v>
      </c>
      <c r="N466" s="318">
        <v>43090</v>
      </c>
      <c r="O466" s="336">
        <f t="shared" si="30"/>
        <v>2017</v>
      </c>
      <c r="P466" s="336">
        <f t="shared" si="31"/>
        <v>12</v>
      </c>
      <c r="Q466" s="326" t="str">
        <f t="shared" si="32"/>
        <v>201712</v>
      </c>
      <c r="R466" s="311" t="s">
        <v>266</v>
      </c>
      <c r="S466" s="319">
        <v>0</v>
      </c>
      <c r="T466" s="319">
        <v>0</v>
      </c>
      <c r="U466" s="313"/>
      <c r="V466" s="360"/>
      <c r="W466" s="360"/>
      <c r="X466" s="360"/>
      <c r="Y4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6" s="360"/>
      <c r="AA466" s="360"/>
      <c r="AB466" s="360"/>
      <c r="AC466" s="360"/>
      <c r="AD466" s="360"/>
      <c r="AE466" s="360"/>
      <c r="AF466" s="360"/>
      <c r="AG466" s="360"/>
      <c r="AH466" s="360"/>
      <c r="AI466" s="360"/>
      <c r="AJ466" s="360"/>
      <c r="AK466" s="360"/>
      <c r="AL466" s="360"/>
      <c r="AM466" s="360"/>
      <c r="AN466" s="360"/>
      <c r="AO466" s="360"/>
      <c r="AP466" s="360"/>
      <c r="AQ466" s="360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</row>
    <row r="467" spans="1:100" s="7" customFormat="1" ht="43.5" customHeight="1">
      <c r="A467" s="305" t="s">
        <v>1776</v>
      </c>
      <c r="B467" s="361" t="s">
        <v>884</v>
      </c>
      <c r="C467" s="398" t="s">
        <v>891</v>
      </c>
      <c r="D467" s="306"/>
      <c r="E467" s="306" t="s">
        <v>378</v>
      </c>
      <c r="F467" s="307" t="s">
        <v>2215</v>
      </c>
      <c r="G467" s="308" t="s">
        <v>2865</v>
      </c>
      <c r="H467" s="308" t="s">
        <v>2866</v>
      </c>
      <c r="I467" s="309">
        <v>8040</v>
      </c>
      <c r="J467" s="309">
        <f>-K2099/0.0833333333333333</f>
        <v>0</v>
      </c>
      <c r="K467" s="309"/>
      <c r="L467" s="310" t="s">
        <v>326</v>
      </c>
      <c r="M467" s="310">
        <v>42726</v>
      </c>
      <c r="N467" s="310">
        <v>43090</v>
      </c>
      <c r="O467" s="337">
        <f t="shared" si="30"/>
        <v>2017</v>
      </c>
      <c r="P467" s="336">
        <f t="shared" si="31"/>
        <v>12</v>
      </c>
      <c r="Q467" s="332" t="str">
        <f t="shared" si="32"/>
        <v>201712</v>
      </c>
      <c r="R467" s="311" t="s">
        <v>266</v>
      </c>
      <c r="S467" s="312">
        <v>0</v>
      </c>
      <c r="T467" s="312">
        <v>0</v>
      </c>
      <c r="U467" s="308"/>
      <c r="V467" s="360"/>
      <c r="W467" s="360"/>
      <c r="X467" s="360"/>
      <c r="Y4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7" s="385"/>
      <c r="AA467" s="363"/>
      <c r="AB467" s="363"/>
      <c r="AC467" s="363"/>
      <c r="AD467" s="363"/>
      <c r="AE467" s="363"/>
      <c r="AF467" s="363"/>
      <c r="AG467" s="363"/>
      <c r="AH467" s="363"/>
      <c r="AI467" s="363"/>
      <c r="AJ467" s="363"/>
      <c r="AK467" s="363"/>
      <c r="AL467" s="363"/>
      <c r="AM467" s="363"/>
      <c r="AN467" s="363"/>
      <c r="AO467" s="363"/>
      <c r="AP467" s="363"/>
      <c r="AQ467" s="363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</row>
    <row r="468" spans="1:43" s="7" customFormat="1" ht="43.5" customHeight="1">
      <c r="A468" s="311" t="s">
        <v>130</v>
      </c>
      <c r="B468" s="369" t="s">
        <v>966</v>
      </c>
      <c r="C468" s="398" t="s">
        <v>891</v>
      </c>
      <c r="D468" s="314" t="s">
        <v>2152</v>
      </c>
      <c r="E468" s="314" t="s">
        <v>400</v>
      </c>
      <c r="F468" s="315" t="s">
        <v>2151</v>
      </c>
      <c r="G468" s="313" t="s">
        <v>3027</v>
      </c>
      <c r="H468" s="313" t="s">
        <v>169</v>
      </c>
      <c r="I468" s="316">
        <v>48151.5</v>
      </c>
      <c r="J468" s="316">
        <f>-K2049/0.0833333333333333</f>
        <v>0</v>
      </c>
      <c r="K468" s="316"/>
      <c r="L468" s="317">
        <v>42697</v>
      </c>
      <c r="M468" s="317">
        <v>42727</v>
      </c>
      <c r="N468" s="318">
        <v>43091</v>
      </c>
      <c r="O468" s="336">
        <f t="shared" si="30"/>
        <v>2017</v>
      </c>
      <c r="P468" s="336">
        <f t="shared" si="31"/>
        <v>12</v>
      </c>
      <c r="Q468" s="326" t="str">
        <f t="shared" si="32"/>
        <v>201712</v>
      </c>
      <c r="R468" s="311" t="s">
        <v>44</v>
      </c>
      <c r="S468" s="319">
        <v>0</v>
      </c>
      <c r="T468" s="319">
        <v>0</v>
      </c>
      <c r="U468" s="308"/>
      <c r="V468" s="363"/>
      <c r="W468" s="360"/>
      <c r="X468" s="363"/>
      <c r="Y4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68" s="421"/>
      <c r="AA468" s="349"/>
      <c r="AB468" s="349"/>
      <c r="AC468" s="349"/>
      <c r="AD468" s="349"/>
      <c r="AE468" s="349"/>
      <c r="AF468" s="349"/>
      <c r="AG468" s="349"/>
      <c r="AH468" s="349"/>
      <c r="AI468" s="349"/>
      <c r="AJ468" s="349"/>
      <c r="AK468" s="349"/>
      <c r="AL468" s="349"/>
      <c r="AM468" s="349"/>
      <c r="AN468" s="349"/>
      <c r="AO468" s="349"/>
      <c r="AP468" s="349"/>
      <c r="AQ468" s="349"/>
    </row>
    <row r="469" spans="1:100" s="7" customFormat="1" ht="43.5" customHeight="1">
      <c r="A469" s="354" t="s">
        <v>130</v>
      </c>
      <c r="B469" s="369" t="s">
        <v>966</v>
      </c>
      <c r="C469" s="354" t="s">
        <v>891</v>
      </c>
      <c r="D469" s="358" t="s">
        <v>2149</v>
      </c>
      <c r="E469" s="244" t="s">
        <v>400</v>
      </c>
      <c r="F469" s="359" t="s">
        <v>2148</v>
      </c>
      <c r="G469" s="355" t="s">
        <v>930</v>
      </c>
      <c r="H469" s="355" t="s">
        <v>2150</v>
      </c>
      <c r="I469" s="285">
        <v>26700</v>
      </c>
      <c r="J469" s="285">
        <f>-K1968/0.0833333333333333</f>
        <v>0</v>
      </c>
      <c r="K469" s="285"/>
      <c r="L469" s="280">
        <v>42683</v>
      </c>
      <c r="M469" s="280">
        <v>42727</v>
      </c>
      <c r="N469" s="280">
        <v>43091</v>
      </c>
      <c r="O469" s="329">
        <f t="shared" si="30"/>
        <v>2017</v>
      </c>
      <c r="P469" s="323">
        <f t="shared" si="31"/>
        <v>12</v>
      </c>
      <c r="Q469" s="330" t="str">
        <f t="shared" si="32"/>
        <v>201712</v>
      </c>
      <c r="R469" s="354" t="s">
        <v>266</v>
      </c>
      <c r="S469" s="267">
        <v>0</v>
      </c>
      <c r="T469" s="267">
        <v>0</v>
      </c>
      <c r="U469" s="261"/>
      <c r="V469" s="345"/>
      <c r="W469" s="345"/>
      <c r="X469" s="345" t="s">
        <v>882</v>
      </c>
      <c r="Y46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69" s="421"/>
      <c r="AA469" s="348"/>
      <c r="AB469" s="348"/>
      <c r="AC469" s="348"/>
      <c r="AD469" s="348"/>
      <c r="AE469" s="348"/>
      <c r="AF469" s="348"/>
      <c r="AG469" s="348"/>
      <c r="AH469" s="348"/>
      <c r="AI469" s="348"/>
      <c r="AJ469" s="348"/>
      <c r="AK469" s="348"/>
      <c r="AL469" s="348"/>
      <c r="AM469" s="348"/>
      <c r="AN469" s="348"/>
      <c r="AO469" s="348"/>
      <c r="AP469" s="348"/>
      <c r="AQ469" s="34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</row>
    <row r="470" spans="1:43" s="7" customFormat="1" ht="43.5" customHeight="1">
      <c r="A470" s="311" t="s">
        <v>203</v>
      </c>
      <c r="B470" s="369" t="s">
        <v>884</v>
      </c>
      <c r="C470" s="398" t="s">
        <v>891</v>
      </c>
      <c r="D470" s="314" t="s">
        <v>2418</v>
      </c>
      <c r="E470" s="314" t="s">
        <v>378</v>
      </c>
      <c r="F470" s="315" t="s">
        <v>2230</v>
      </c>
      <c r="G470" s="313" t="s">
        <v>2231</v>
      </c>
      <c r="H470" s="313" t="s">
        <v>2270</v>
      </c>
      <c r="I470" s="316">
        <v>20000</v>
      </c>
      <c r="J470" s="316">
        <f>-K2087/0.0833333333333333</f>
        <v>0</v>
      </c>
      <c r="K470" s="316"/>
      <c r="L470" s="317" t="s">
        <v>326</v>
      </c>
      <c r="M470" s="317">
        <v>42361</v>
      </c>
      <c r="N470" s="317">
        <v>43091</v>
      </c>
      <c r="O470" s="338">
        <f t="shared" si="30"/>
        <v>2017</v>
      </c>
      <c r="P470" s="336">
        <f t="shared" si="31"/>
        <v>12</v>
      </c>
      <c r="Q470" s="333" t="str">
        <f t="shared" si="32"/>
        <v>201712</v>
      </c>
      <c r="R470" s="311" t="s">
        <v>36</v>
      </c>
      <c r="S470" s="319">
        <v>0</v>
      </c>
      <c r="T470" s="319">
        <v>0</v>
      </c>
      <c r="U470" s="308"/>
      <c r="V470" s="363"/>
      <c r="W470" s="360"/>
      <c r="X470" s="363"/>
      <c r="Y47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0" s="385"/>
      <c r="AA470" s="363"/>
      <c r="AB470" s="363"/>
      <c r="AC470" s="363"/>
      <c r="AD470" s="363"/>
      <c r="AE470" s="363"/>
      <c r="AF470" s="363"/>
      <c r="AG470" s="363"/>
      <c r="AH470" s="363"/>
      <c r="AI470" s="363"/>
      <c r="AJ470" s="363"/>
      <c r="AK470" s="363"/>
      <c r="AL470" s="363"/>
      <c r="AM470" s="363"/>
      <c r="AN470" s="363"/>
      <c r="AO470" s="363"/>
      <c r="AP470" s="363"/>
      <c r="AQ470" s="363"/>
    </row>
    <row r="471" spans="1:100" s="7" customFormat="1" ht="43.5" customHeight="1">
      <c r="A471" s="379" t="s">
        <v>3092</v>
      </c>
      <c r="B471" s="382" t="s">
        <v>889</v>
      </c>
      <c r="C471" s="370" t="s">
        <v>891</v>
      </c>
      <c r="D471" s="365"/>
      <c r="E471" s="365" t="s">
        <v>381</v>
      </c>
      <c r="F471" s="366" t="s">
        <v>1662</v>
      </c>
      <c r="G471" s="356" t="s">
        <v>1327</v>
      </c>
      <c r="H471" s="356" t="s">
        <v>1129</v>
      </c>
      <c r="I471" s="388">
        <v>1000000</v>
      </c>
      <c r="J471" s="388">
        <f>-K2097/0.0833333333333333</f>
        <v>0</v>
      </c>
      <c r="K471" s="388"/>
      <c r="L471" s="367">
        <v>41997</v>
      </c>
      <c r="M471" s="367">
        <v>41997</v>
      </c>
      <c r="N471" s="367">
        <v>43092</v>
      </c>
      <c r="O471" s="389">
        <f t="shared" si="30"/>
        <v>2017</v>
      </c>
      <c r="P471" s="374">
        <f t="shared" si="31"/>
        <v>12</v>
      </c>
      <c r="Q471" s="390" t="str">
        <f t="shared" si="32"/>
        <v>201712</v>
      </c>
      <c r="R471" s="354" t="s">
        <v>44</v>
      </c>
      <c r="S471" s="391">
        <v>0.03</v>
      </c>
      <c r="T471" s="391">
        <v>0</v>
      </c>
      <c r="U471" s="355"/>
      <c r="V471" s="349"/>
      <c r="W471" s="348"/>
      <c r="X471" s="349"/>
      <c r="Y47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1" s="348"/>
      <c r="AA471" s="348"/>
      <c r="AB471" s="348"/>
      <c r="AC471" s="348"/>
      <c r="AD471" s="348"/>
      <c r="AE471" s="348"/>
      <c r="AF471" s="348"/>
      <c r="AG471" s="348"/>
      <c r="AH471" s="348"/>
      <c r="AI471" s="348"/>
      <c r="AJ471" s="348"/>
      <c r="AK471" s="348"/>
      <c r="AL471" s="348"/>
      <c r="AM471" s="348"/>
      <c r="AN471" s="348"/>
      <c r="AO471" s="348"/>
      <c r="AP471" s="348"/>
      <c r="AQ471" s="34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</row>
    <row r="472" spans="1:100" s="7" customFormat="1" ht="43.5" customHeight="1">
      <c r="A472" s="354" t="s">
        <v>3110</v>
      </c>
      <c r="B472" s="369" t="s">
        <v>890</v>
      </c>
      <c r="C472" s="354" t="s">
        <v>891</v>
      </c>
      <c r="D472" s="358"/>
      <c r="E472" s="244" t="s">
        <v>377</v>
      </c>
      <c r="F472" s="359" t="s">
        <v>1665</v>
      </c>
      <c r="G472" s="355" t="s">
        <v>1666</v>
      </c>
      <c r="H472" s="355" t="s">
        <v>1667</v>
      </c>
      <c r="I472" s="285">
        <v>489927</v>
      </c>
      <c r="J472" s="285">
        <f>-K2011/0.0833333333333333</f>
        <v>0</v>
      </c>
      <c r="K472" s="285"/>
      <c r="L472" s="280">
        <v>42669</v>
      </c>
      <c r="M472" s="280">
        <v>42728</v>
      </c>
      <c r="N472" s="280">
        <v>43092</v>
      </c>
      <c r="O472" s="329">
        <f t="shared" si="30"/>
        <v>2017</v>
      </c>
      <c r="P472" s="323">
        <f t="shared" si="31"/>
        <v>12</v>
      </c>
      <c r="Q472" s="330" t="str">
        <f t="shared" si="32"/>
        <v>201712</v>
      </c>
      <c r="R472" s="354">
        <v>0</v>
      </c>
      <c r="S472" s="267">
        <v>0</v>
      </c>
      <c r="T472" s="267">
        <v>0</v>
      </c>
      <c r="U472" s="355"/>
      <c r="V472" s="343"/>
      <c r="W472" s="345"/>
      <c r="X472" s="343"/>
      <c r="Y47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2" s="421"/>
      <c r="AA472" s="349"/>
      <c r="AB472" s="349"/>
      <c r="AC472" s="349"/>
      <c r="AD472" s="349"/>
      <c r="AE472" s="349"/>
      <c r="AF472" s="349"/>
      <c r="AG472" s="349"/>
      <c r="AH472" s="349"/>
      <c r="AI472" s="349"/>
      <c r="AJ472" s="349"/>
      <c r="AK472" s="349"/>
      <c r="AL472" s="349"/>
      <c r="AM472" s="349"/>
      <c r="AN472" s="349"/>
      <c r="AO472" s="349"/>
      <c r="AP472" s="349"/>
      <c r="AQ472" s="349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</row>
    <row r="473" spans="1:100" s="7" customFormat="1" ht="43.5" customHeight="1">
      <c r="A473" s="311" t="s">
        <v>130</v>
      </c>
      <c r="B473" s="369" t="s">
        <v>966</v>
      </c>
      <c r="C473" s="398" t="s">
        <v>891</v>
      </c>
      <c r="D473" s="314" t="s">
        <v>1681</v>
      </c>
      <c r="E473" s="314" t="s">
        <v>400</v>
      </c>
      <c r="F473" s="307" t="s">
        <v>1682</v>
      </c>
      <c r="G473" s="313" t="s">
        <v>1683</v>
      </c>
      <c r="H473" s="313" t="s">
        <v>1684</v>
      </c>
      <c r="I473" s="316">
        <v>24000</v>
      </c>
      <c r="J473" s="316">
        <f>-K2043/0.0833333333333333</f>
        <v>0</v>
      </c>
      <c r="K473" s="316"/>
      <c r="L473" s="317" t="s">
        <v>326</v>
      </c>
      <c r="M473" s="317">
        <v>42734</v>
      </c>
      <c r="N473" s="318">
        <v>43098</v>
      </c>
      <c r="O473" s="336">
        <f t="shared" si="30"/>
        <v>2017</v>
      </c>
      <c r="P473" s="336">
        <f t="shared" si="31"/>
        <v>12</v>
      </c>
      <c r="Q473" s="326" t="str">
        <f t="shared" si="32"/>
        <v>201712</v>
      </c>
      <c r="R473" s="311">
        <v>0</v>
      </c>
      <c r="S473" s="319">
        <v>0</v>
      </c>
      <c r="T473" s="319">
        <v>0</v>
      </c>
      <c r="U473" s="313"/>
      <c r="V473" s="360"/>
      <c r="W473" s="360"/>
      <c r="X473" s="360"/>
      <c r="Y4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3" s="421"/>
      <c r="AA473" s="349"/>
      <c r="AB473" s="349"/>
      <c r="AC473" s="349"/>
      <c r="AD473" s="349"/>
      <c r="AE473" s="349"/>
      <c r="AF473" s="349"/>
      <c r="AG473" s="349"/>
      <c r="AH473" s="349"/>
      <c r="AI473" s="349"/>
      <c r="AJ473" s="349"/>
      <c r="AK473" s="349"/>
      <c r="AL473" s="349"/>
      <c r="AM473" s="349"/>
      <c r="AN473" s="349"/>
      <c r="AO473" s="349"/>
      <c r="AP473" s="349"/>
      <c r="AQ473" s="349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</row>
    <row r="474" spans="1:100" s="7" customFormat="1" ht="43.5" customHeight="1">
      <c r="A474" s="311" t="s">
        <v>33</v>
      </c>
      <c r="B474" s="369" t="s">
        <v>889</v>
      </c>
      <c r="C474" s="398" t="s">
        <v>891</v>
      </c>
      <c r="D474" s="314" t="s">
        <v>2938</v>
      </c>
      <c r="E474" s="314" t="s">
        <v>381</v>
      </c>
      <c r="F474" s="315" t="s">
        <v>912</v>
      </c>
      <c r="G474" s="313" t="s">
        <v>254</v>
      </c>
      <c r="H474" s="313" t="s">
        <v>3217</v>
      </c>
      <c r="I474" s="316">
        <v>575000</v>
      </c>
      <c r="J474" s="316">
        <f>-K2687/0.0833333333333333</f>
        <v>0</v>
      </c>
      <c r="K474" s="316"/>
      <c r="L474" s="317">
        <v>42697</v>
      </c>
      <c r="M474" s="317">
        <v>42736</v>
      </c>
      <c r="N474" s="318">
        <v>43100</v>
      </c>
      <c r="O474" s="336">
        <f t="shared" si="30"/>
        <v>2017</v>
      </c>
      <c r="P474" s="336">
        <f t="shared" si="31"/>
        <v>12</v>
      </c>
      <c r="Q474" s="326" t="str">
        <f t="shared" si="32"/>
        <v>201712</v>
      </c>
      <c r="R474" s="311">
        <v>0</v>
      </c>
      <c r="S474" s="319">
        <v>0</v>
      </c>
      <c r="T474" s="319">
        <v>0</v>
      </c>
      <c r="U474" s="355"/>
      <c r="V474" s="363"/>
      <c r="W474" s="360"/>
      <c r="X474" s="363"/>
      <c r="Y4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4" s="421"/>
      <c r="AA474" s="348"/>
      <c r="AB474" s="348"/>
      <c r="AC474" s="348"/>
      <c r="AD474" s="348"/>
      <c r="AE474" s="348"/>
      <c r="AF474" s="348"/>
      <c r="AG474" s="348"/>
      <c r="AH474" s="348"/>
      <c r="AI474" s="348"/>
      <c r="AJ474" s="348"/>
      <c r="AK474" s="348"/>
      <c r="AL474" s="348"/>
      <c r="AM474" s="348"/>
      <c r="AN474" s="348"/>
      <c r="AO474" s="348"/>
      <c r="AP474" s="348"/>
      <c r="AQ474" s="34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</row>
    <row r="475" spans="1:100" s="7" customFormat="1" ht="43.5" customHeight="1">
      <c r="A475" s="311" t="s">
        <v>519</v>
      </c>
      <c r="B475" s="369" t="s">
        <v>966</v>
      </c>
      <c r="C475" s="398" t="s">
        <v>891</v>
      </c>
      <c r="D475" s="358" t="s">
        <v>3071</v>
      </c>
      <c r="E475" s="306" t="s">
        <v>971</v>
      </c>
      <c r="F475" s="307" t="s">
        <v>46</v>
      </c>
      <c r="G475" s="308" t="s">
        <v>1881</v>
      </c>
      <c r="H475" s="308" t="s">
        <v>1882</v>
      </c>
      <c r="I475" s="309">
        <v>58760</v>
      </c>
      <c r="J475" s="309">
        <f>-K2084/0.0833333333333333</f>
        <v>0</v>
      </c>
      <c r="K475" s="309"/>
      <c r="L475" s="317">
        <v>42802</v>
      </c>
      <c r="M475" s="317">
        <v>42370</v>
      </c>
      <c r="N475" s="310">
        <v>43100</v>
      </c>
      <c r="O475" s="337">
        <f t="shared" si="30"/>
        <v>2017</v>
      </c>
      <c r="P475" s="336">
        <f t="shared" si="31"/>
        <v>12</v>
      </c>
      <c r="Q475" s="332" t="str">
        <f t="shared" si="32"/>
        <v>201712</v>
      </c>
      <c r="R475" s="311" t="s">
        <v>266</v>
      </c>
      <c r="S475" s="312">
        <v>0</v>
      </c>
      <c r="T475" s="312">
        <v>0</v>
      </c>
      <c r="U475" s="313"/>
      <c r="V475" s="363"/>
      <c r="W475" s="360"/>
      <c r="X475" s="385"/>
      <c r="Y4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5" s="385"/>
      <c r="AA475" s="360"/>
      <c r="AB475" s="360"/>
      <c r="AC475" s="360"/>
      <c r="AD475" s="360"/>
      <c r="AE475" s="360"/>
      <c r="AF475" s="360"/>
      <c r="AG475" s="360"/>
      <c r="AH475" s="360"/>
      <c r="AI475" s="360"/>
      <c r="AJ475" s="360"/>
      <c r="AK475" s="360"/>
      <c r="AL475" s="360"/>
      <c r="AM475" s="360"/>
      <c r="AN475" s="360"/>
      <c r="AO475" s="360"/>
      <c r="AP475" s="360"/>
      <c r="AQ475" s="360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</row>
    <row r="476" spans="1:100" s="7" customFormat="1" ht="43.5" customHeight="1">
      <c r="A476" s="311" t="s">
        <v>519</v>
      </c>
      <c r="B476" s="361" t="s">
        <v>966</v>
      </c>
      <c r="C476" s="398" t="s">
        <v>891</v>
      </c>
      <c r="D476" s="314" t="s">
        <v>2867</v>
      </c>
      <c r="E476" s="314" t="s">
        <v>398</v>
      </c>
      <c r="F476" s="315" t="s">
        <v>46</v>
      </c>
      <c r="G476" s="313" t="s">
        <v>2868</v>
      </c>
      <c r="H476" s="313" t="s">
        <v>2869</v>
      </c>
      <c r="I476" s="316">
        <v>9366.12</v>
      </c>
      <c r="J476" s="316">
        <f>-K2120/0.0833333333333333</f>
        <v>0</v>
      </c>
      <c r="K476" s="316"/>
      <c r="L476" s="317" t="s">
        <v>326</v>
      </c>
      <c r="M476" s="317">
        <v>42736</v>
      </c>
      <c r="N476" s="318">
        <v>43100</v>
      </c>
      <c r="O476" s="336">
        <f t="shared" si="30"/>
        <v>2017</v>
      </c>
      <c r="P476" s="336">
        <f t="shared" si="31"/>
        <v>12</v>
      </c>
      <c r="Q476" s="326" t="str">
        <f t="shared" si="32"/>
        <v>201712</v>
      </c>
      <c r="R476" s="311">
        <v>0</v>
      </c>
      <c r="S476" s="319">
        <v>0</v>
      </c>
      <c r="T476" s="319">
        <v>0</v>
      </c>
      <c r="U476" s="313"/>
      <c r="V476" s="363"/>
      <c r="W476" s="360"/>
      <c r="X476" s="363"/>
      <c r="Y4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6" s="360"/>
      <c r="AA476" s="360"/>
      <c r="AB476" s="360"/>
      <c r="AC476" s="360"/>
      <c r="AD476" s="360"/>
      <c r="AE476" s="360"/>
      <c r="AF476" s="360"/>
      <c r="AG476" s="360"/>
      <c r="AH476" s="360"/>
      <c r="AI476" s="360"/>
      <c r="AJ476" s="360"/>
      <c r="AK476" s="360"/>
      <c r="AL476" s="360"/>
      <c r="AM476" s="360"/>
      <c r="AN476" s="360"/>
      <c r="AO476" s="360"/>
      <c r="AP476" s="360"/>
      <c r="AQ476" s="360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</row>
    <row r="477" spans="1:100" s="7" customFormat="1" ht="43.5" customHeight="1">
      <c r="A477" s="379" t="s">
        <v>519</v>
      </c>
      <c r="B477" s="382" t="s">
        <v>966</v>
      </c>
      <c r="C477" s="370" t="s">
        <v>891</v>
      </c>
      <c r="D477" s="365" t="s">
        <v>2318</v>
      </c>
      <c r="E477" s="365" t="s">
        <v>377</v>
      </c>
      <c r="F477" s="366" t="s">
        <v>34</v>
      </c>
      <c r="G477" s="356" t="s">
        <v>2849</v>
      </c>
      <c r="H477" s="356" t="s">
        <v>1677</v>
      </c>
      <c r="I477" s="388">
        <v>187152</v>
      </c>
      <c r="J477" s="388">
        <f>-K2121/0.0833333333333333</f>
        <v>0</v>
      </c>
      <c r="K477" s="388"/>
      <c r="L477" s="367">
        <v>42816</v>
      </c>
      <c r="M477" s="367">
        <v>42736</v>
      </c>
      <c r="N477" s="367">
        <v>43100</v>
      </c>
      <c r="O477" s="389">
        <f t="shared" si="30"/>
        <v>2017</v>
      </c>
      <c r="P477" s="374">
        <f t="shared" si="31"/>
        <v>12</v>
      </c>
      <c r="Q477" s="390" t="str">
        <f t="shared" si="32"/>
        <v>201712</v>
      </c>
      <c r="R477" s="354" t="s">
        <v>44</v>
      </c>
      <c r="S477" s="391">
        <v>0</v>
      </c>
      <c r="T477" s="391">
        <v>0</v>
      </c>
      <c r="U477" s="355"/>
      <c r="V477" s="349"/>
      <c r="W477" s="348"/>
      <c r="X477" s="349"/>
      <c r="Y477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7" s="421"/>
      <c r="AA477" s="348"/>
      <c r="AB477" s="348"/>
      <c r="AC477" s="348"/>
      <c r="AD477" s="348"/>
      <c r="AE477" s="348"/>
      <c r="AF477" s="348"/>
      <c r="AG477" s="348"/>
      <c r="AH477" s="348"/>
      <c r="AI477" s="348"/>
      <c r="AJ477" s="348"/>
      <c r="AK477" s="348"/>
      <c r="AL477" s="348"/>
      <c r="AM477" s="348"/>
      <c r="AN477" s="348"/>
      <c r="AO477" s="348"/>
      <c r="AP477" s="348"/>
      <c r="AQ477" s="34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</row>
    <row r="478" spans="1:100" s="7" customFormat="1" ht="43.5" customHeight="1">
      <c r="A478" s="379" t="s">
        <v>519</v>
      </c>
      <c r="B478" s="382" t="s">
        <v>966</v>
      </c>
      <c r="C478" s="370" t="s">
        <v>891</v>
      </c>
      <c r="D478" s="365" t="s">
        <v>2108</v>
      </c>
      <c r="E478" s="365" t="s">
        <v>971</v>
      </c>
      <c r="F478" s="366" t="s">
        <v>46</v>
      </c>
      <c r="G478" s="355" t="s">
        <v>2790</v>
      </c>
      <c r="H478" s="356" t="s">
        <v>1804</v>
      </c>
      <c r="I478" s="388">
        <v>66000</v>
      </c>
      <c r="J478" s="388">
        <f>-K2090/0.0833333333333333</f>
        <v>0</v>
      </c>
      <c r="K478" s="388"/>
      <c r="L478" s="367">
        <v>42662</v>
      </c>
      <c r="M478" s="367">
        <v>42736</v>
      </c>
      <c r="N478" s="367">
        <v>43100</v>
      </c>
      <c r="O478" s="389">
        <f t="shared" si="30"/>
        <v>2017</v>
      </c>
      <c r="P478" s="374">
        <f t="shared" si="31"/>
        <v>12</v>
      </c>
      <c r="Q478" s="390" t="str">
        <f t="shared" si="32"/>
        <v>201712</v>
      </c>
      <c r="R478" s="354" t="s">
        <v>44</v>
      </c>
      <c r="S478" s="391">
        <v>0</v>
      </c>
      <c r="T478" s="391">
        <v>0</v>
      </c>
      <c r="U478" s="355"/>
      <c r="V478" s="349"/>
      <c r="W478" s="348"/>
      <c r="X478" s="349"/>
      <c r="Y47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8" s="421"/>
      <c r="AA478" s="348"/>
      <c r="AB478" s="348"/>
      <c r="AC478" s="348"/>
      <c r="AD478" s="348"/>
      <c r="AE478" s="348"/>
      <c r="AF478" s="348"/>
      <c r="AG478" s="348"/>
      <c r="AH478" s="348"/>
      <c r="AI478" s="348"/>
      <c r="AJ478" s="348"/>
      <c r="AK478" s="348"/>
      <c r="AL478" s="348"/>
      <c r="AM478" s="348"/>
      <c r="AN478" s="348"/>
      <c r="AO478" s="348"/>
      <c r="AP478" s="348"/>
      <c r="AQ478" s="34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</row>
    <row r="479" spans="1:100" s="7" customFormat="1" ht="43.5" customHeight="1">
      <c r="A479" s="305" t="s">
        <v>2048</v>
      </c>
      <c r="B479" s="361" t="s">
        <v>966</v>
      </c>
      <c r="C479" s="398" t="s">
        <v>891</v>
      </c>
      <c r="D479" s="306" t="s">
        <v>1412</v>
      </c>
      <c r="E479" s="306" t="s">
        <v>382</v>
      </c>
      <c r="F479" s="307" t="s">
        <v>46</v>
      </c>
      <c r="G479" s="356" t="s">
        <v>1199</v>
      </c>
      <c r="H479" s="308" t="s">
        <v>324</v>
      </c>
      <c r="I479" s="309">
        <v>49523</v>
      </c>
      <c r="J479" s="309">
        <f>-K2113/0.0833333333333333</f>
        <v>0</v>
      </c>
      <c r="K479" s="309"/>
      <c r="L479" s="310">
        <v>42697</v>
      </c>
      <c r="M479" s="310">
        <v>42736</v>
      </c>
      <c r="N479" s="310">
        <v>43100</v>
      </c>
      <c r="O479" s="337">
        <f t="shared" si="30"/>
        <v>2017</v>
      </c>
      <c r="P479" s="336">
        <f t="shared" si="31"/>
        <v>12</v>
      </c>
      <c r="Q479" s="332" t="str">
        <f t="shared" si="32"/>
        <v>201712</v>
      </c>
      <c r="R479" s="354">
        <v>0</v>
      </c>
      <c r="S479" s="312">
        <v>0</v>
      </c>
      <c r="T479" s="312">
        <v>0</v>
      </c>
      <c r="U479" s="308"/>
      <c r="V479" s="360"/>
      <c r="W479" s="360"/>
      <c r="X479" s="360"/>
      <c r="Y4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79" s="421"/>
      <c r="AA479" s="349"/>
      <c r="AB479" s="349"/>
      <c r="AC479" s="349"/>
      <c r="AD479" s="349"/>
      <c r="AE479" s="349"/>
      <c r="AF479" s="349"/>
      <c r="AG479" s="349"/>
      <c r="AH479" s="349"/>
      <c r="AI479" s="349"/>
      <c r="AJ479" s="349"/>
      <c r="AK479" s="349"/>
      <c r="AL479" s="349"/>
      <c r="AM479" s="349"/>
      <c r="AN479" s="349"/>
      <c r="AO479" s="349"/>
      <c r="AP479" s="349"/>
      <c r="AQ479" s="349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</row>
    <row r="480" spans="1:100" s="7" customFormat="1" ht="43.5" customHeight="1">
      <c r="A480" s="305" t="s">
        <v>2048</v>
      </c>
      <c r="B480" s="361" t="s">
        <v>966</v>
      </c>
      <c r="C480" s="398" t="s">
        <v>891</v>
      </c>
      <c r="D480" s="306" t="s">
        <v>2237</v>
      </c>
      <c r="E480" s="306" t="s">
        <v>382</v>
      </c>
      <c r="F480" s="307" t="s">
        <v>2238</v>
      </c>
      <c r="G480" s="308" t="s">
        <v>2239</v>
      </c>
      <c r="H480" s="308" t="s">
        <v>2240</v>
      </c>
      <c r="I480" s="309">
        <v>16848</v>
      </c>
      <c r="J480" s="309">
        <f>-K2110/0.0833333333333333</f>
        <v>0</v>
      </c>
      <c r="K480" s="309"/>
      <c r="L480" s="310" t="s">
        <v>326</v>
      </c>
      <c r="M480" s="310">
        <v>42370</v>
      </c>
      <c r="N480" s="310">
        <v>43100</v>
      </c>
      <c r="O480" s="337">
        <f t="shared" si="30"/>
        <v>2017</v>
      </c>
      <c r="P480" s="336">
        <f t="shared" si="31"/>
        <v>12</v>
      </c>
      <c r="Q480" s="332" t="str">
        <f t="shared" si="32"/>
        <v>201712</v>
      </c>
      <c r="R480" s="311" t="s">
        <v>44</v>
      </c>
      <c r="S480" s="312">
        <v>0</v>
      </c>
      <c r="T480" s="312">
        <v>0</v>
      </c>
      <c r="U480" s="308"/>
      <c r="V480" s="360"/>
      <c r="W480" s="360"/>
      <c r="X480" s="360"/>
      <c r="Y4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0" s="421"/>
      <c r="AA480" s="348"/>
      <c r="AB480" s="348"/>
      <c r="AC480" s="348"/>
      <c r="AD480" s="348"/>
      <c r="AE480" s="348"/>
      <c r="AF480" s="348"/>
      <c r="AG480" s="348"/>
      <c r="AH480" s="348"/>
      <c r="AI480" s="348"/>
      <c r="AJ480" s="348"/>
      <c r="AK480" s="348"/>
      <c r="AL480" s="348"/>
      <c r="AM480" s="348"/>
      <c r="AN480" s="348"/>
      <c r="AO480" s="348"/>
      <c r="AP480" s="348"/>
      <c r="AQ480" s="348"/>
      <c r="AR480" s="232"/>
      <c r="AS480" s="232"/>
      <c r="AT480" s="232"/>
      <c r="AU480" s="232"/>
      <c r="AV480" s="232"/>
      <c r="AW480" s="232"/>
      <c r="AX480" s="232"/>
      <c r="AY480" s="232"/>
      <c r="AZ480" s="232"/>
      <c r="BA480" s="232"/>
      <c r="BB480" s="232"/>
      <c r="BC480" s="232"/>
      <c r="BD480" s="232"/>
      <c r="BE480" s="232"/>
      <c r="BF480" s="232"/>
      <c r="BG480" s="232"/>
      <c r="BH480" s="232"/>
      <c r="BI480" s="232"/>
      <c r="BJ480" s="232"/>
      <c r="BK480" s="232"/>
      <c r="BL480" s="232"/>
      <c r="BM480" s="232"/>
      <c r="BN480" s="232"/>
      <c r="BO480" s="232"/>
      <c r="BP480" s="232"/>
      <c r="BQ480" s="232"/>
      <c r="BR480" s="232"/>
      <c r="BS480" s="232"/>
      <c r="BT480" s="232"/>
      <c r="BU480" s="232"/>
      <c r="BV480" s="232"/>
      <c r="BW480" s="232"/>
      <c r="BX480" s="232"/>
      <c r="BY480" s="232"/>
      <c r="BZ480" s="232"/>
      <c r="CA480" s="232"/>
      <c r="CB480" s="232"/>
      <c r="CC480" s="232"/>
      <c r="CD480" s="232"/>
      <c r="CE480" s="232"/>
      <c r="CF480" s="232"/>
      <c r="CG480" s="232"/>
      <c r="CH480" s="232"/>
      <c r="CI480" s="232"/>
      <c r="CJ480" s="232"/>
      <c r="CK480" s="232"/>
      <c r="CL480" s="232"/>
      <c r="CM480" s="232"/>
      <c r="CN480" s="232"/>
      <c r="CO480" s="232"/>
      <c r="CP480" s="232"/>
      <c r="CQ480" s="232"/>
      <c r="CR480" s="232"/>
      <c r="CS480" s="232"/>
      <c r="CT480" s="232"/>
      <c r="CU480" s="232"/>
      <c r="CV480" s="232"/>
    </row>
    <row r="481" spans="1:100" s="7" customFormat="1" ht="43.5" customHeight="1">
      <c r="A481" s="379" t="s">
        <v>2048</v>
      </c>
      <c r="B481" s="361" t="s">
        <v>966</v>
      </c>
      <c r="C481" s="398" t="s">
        <v>891</v>
      </c>
      <c r="D481" s="306" t="s">
        <v>2227</v>
      </c>
      <c r="E481" s="306" t="s">
        <v>382</v>
      </c>
      <c r="F481" s="307" t="s">
        <v>2228</v>
      </c>
      <c r="G481" s="308" t="s">
        <v>1269</v>
      </c>
      <c r="H481" s="308" t="s">
        <v>2229</v>
      </c>
      <c r="I481" s="309">
        <v>18000</v>
      </c>
      <c r="J481" s="309">
        <f>-K2104/0.0833333333333333</f>
        <v>0</v>
      </c>
      <c r="K481" s="309"/>
      <c r="L481" s="310" t="s">
        <v>326</v>
      </c>
      <c r="M481" s="310">
        <v>42370</v>
      </c>
      <c r="N481" s="310">
        <v>43100</v>
      </c>
      <c r="O481" s="337">
        <f t="shared" si="30"/>
        <v>2017</v>
      </c>
      <c r="P481" s="336">
        <f t="shared" si="31"/>
        <v>12</v>
      </c>
      <c r="Q481" s="332" t="str">
        <f t="shared" si="32"/>
        <v>201712</v>
      </c>
      <c r="R481" s="311" t="s">
        <v>44</v>
      </c>
      <c r="S481" s="312">
        <v>0</v>
      </c>
      <c r="T481" s="312">
        <v>0</v>
      </c>
      <c r="U481" s="308"/>
      <c r="V481" s="360"/>
      <c r="W481" s="360"/>
      <c r="X481" s="360"/>
      <c r="Y4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1" s="421"/>
      <c r="AA481" s="349"/>
      <c r="AB481" s="349"/>
      <c r="AC481" s="349"/>
      <c r="AD481" s="349"/>
      <c r="AE481" s="349"/>
      <c r="AF481" s="349"/>
      <c r="AG481" s="349"/>
      <c r="AH481" s="349"/>
      <c r="AI481" s="349"/>
      <c r="AJ481" s="349"/>
      <c r="AK481" s="349"/>
      <c r="AL481" s="349"/>
      <c r="AM481" s="349"/>
      <c r="AN481" s="349"/>
      <c r="AO481" s="349"/>
      <c r="AP481" s="349"/>
      <c r="AQ481" s="349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</row>
    <row r="482" spans="1:100" s="233" customFormat="1" ht="43.5" customHeight="1">
      <c r="A482" s="354" t="s">
        <v>2048</v>
      </c>
      <c r="B482" s="369" t="s">
        <v>966</v>
      </c>
      <c r="C482" s="398" t="s">
        <v>891</v>
      </c>
      <c r="D482" s="358" t="s">
        <v>3275</v>
      </c>
      <c r="E482" s="314" t="s">
        <v>382</v>
      </c>
      <c r="F482" s="307" t="s">
        <v>34</v>
      </c>
      <c r="G482" s="313" t="s">
        <v>1898</v>
      </c>
      <c r="H482" s="429" t="s">
        <v>1899</v>
      </c>
      <c r="I482" s="316">
        <v>8135.04</v>
      </c>
      <c r="J482" s="316">
        <f>-K2076/0.0833333333333333</f>
        <v>0</v>
      </c>
      <c r="K482" s="316"/>
      <c r="L482" s="372" t="s">
        <v>326</v>
      </c>
      <c r="M482" s="317">
        <v>42736</v>
      </c>
      <c r="N482" s="318">
        <v>43100</v>
      </c>
      <c r="O482" s="336">
        <f t="shared" si="30"/>
        <v>2017</v>
      </c>
      <c r="P482" s="336">
        <f t="shared" si="31"/>
        <v>12</v>
      </c>
      <c r="Q482" s="326" t="str">
        <f t="shared" si="32"/>
        <v>201712</v>
      </c>
      <c r="R482" s="311">
        <v>0</v>
      </c>
      <c r="S482" s="319">
        <v>0</v>
      </c>
      <c r="T482" s="319">
        <v>0</v>
      </c>
      <c r="U482" s="313"/>
      <c r="V482" s="360"/>
      <c r="W482" s="360"/>
      <c r="X482" s="360"/>
      <c r="Y4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2" s="385"/>
      <c r="AA482" s="363"/>
      <c r="AB482" s="363"/>
      <c r="AC482" s="363"/>
      <c r="AD482" s="363"/>
      <c r="AE482" s="363"/>
      <c r="AF482" s="363"/>
      <c r="AG482" s="363"/>
      <c r="AH482" s="363"/>
      <c r="AI482" s="363"/>
      <c r="AJ482" s="363"/>
      <c r="AK482" s="363"/>
      <c r="AL482" s="363"/>
      <c r="AM482" s="363"/>
      <c r="AN482" s="363"/>
      <c r="AO482" s="363"/>
      <c r="AP482" s="363"/>
      <c r="AQ482" s="363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</row>
    <row r="483" spans="1:43" s="7" customFormat="1" ht="43.5" customHeight="1">
      <c r="A483" s="311" t="s">
        <v>89</v>
      </c>
      <c r="B483" s="369" t="s">
        <v>890</v>
      </c>
      <c r="C483" s="398" t="s">
        <v>891</v>
      </c>
      <c r="D483" s="306"/>
      <c r="E483" s="306" t="s">
        <v>383</v>
      </c>
      <c r="F483" s="307" t="s">
        <v>34</v>
      </c>
      <c r="G483" s="313" t="s">
        <v>3306</v>
      </c>
      <c r="H483" s="308" t="s">
        <v>3307</v>
      </c>
      <c r="I483" s="309">
        <v>30600</v>
      </c>
      <c r="J483" s="309">
        <f>-K2114/0.0833333333333333</f>
        <v>0</v>
      </c>
      <c r="K483" s="309"/>
      <c r="L483" s="310">
        <v>42851</v>
      </c>
      <c r="M483" s="310">
        <v>42851</v>
      </c>
      <c r="N483" s="310">
        <v>43100</v>
      </c>
      <c r="O483" s="337">
        <f t="shared" si="30"/>
        <v>2017</v>
      </c>
      <c r="P483" s="336">
        <f t="shared" si="31"/>
        <v>12</v>
      </c>
      <c r="Q483" s="332" t="str">
        <f t="shared" si="32"/>
        <v>201712</v>
      </c>
      <c r="R483" s="311">
        <v>0</v>
      </c>
      <c r="S483" s="312">
        <v>0</v>
      </c>
      <c r="T483" s="312">
        <v>0</v>
      </c>
      <c r="U483" s="308"/>
      <c r="V483" s="363"/>
      <c r="W483" s="360"/>
      <c r="X483" s="363"/>
      <c r="Y4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3" s="385"/>
      <c r="AA483" s="363"/>
      <c r="AB483" s="363"/>
      <c r="AC483" s="363"/>
      <c r="AD483" s="363"/>
      <c r="AE483" s="363"/>
      <c r="AF483" s="363"/>
      <c r="AG483" s="363"/>
      <c r="AH483" s="363"/>
      <c r="AI483" s="363"/>
      <c r="AJ483" s="363"/>
      <c r="AK483" s="363"/>
      <c r="AL483" s="363"/>
      <c r="AM483" s="363"/>
      <c r="AN483" s="363"/>
      <c r="AO483" s="363"/>
      <c r="AP483" s="363"/>
      <c r="AQ483" s="363"/>
    </row>
    <row r="484" spans="1:43" s="7" customFormat="1" ht="43.5" customHeight="1">
      <c r="A484" s="235" t="s">
        <v>89</v>
      </c>
      <c r="B484" s="354" t="s">
        <v>890</v>
      </c>
      <c r="C484" s="354" t="s">
        <v>891</v>
      </c>
      <c r="D484" s="358" t="s">
        <v>2332</v>
      </c>
      <c r="E484" s="247" t="s">
        <v>391</v>
      </c>
      <c r="F484" s="245" t="s">
        <v>100</v>
      </c>
      <c r="G484" s="355" t="s">
        <v>3066</v>
      </c>
      <c r="H484" s="355" t="s">
        <v>3067</v>
      </c>
      <c r="I484" s="286">
        <v>1253000</v>
      </c>
      <c r="J484" s="286">
        <f>-K2056/0.0833333333333333</f>
        <v>0</v>
      </c>
      <c r="K484" s="286"/>
      <c r="L484" s="280">
        <v>42725</v>
      </c>
      <c r="M484" s="280">
        <v>42614</v>
      </c>
      <c r="N484" s="281">
        <v>43100</v>
      </c>
      <c r="O484" s="323">
        <f t="shared" si="30"/>
        <v>2017</v>
      </c>
      <c r="P484" s="323">
        <f t="shared" si="31"/>
        <v>12</v>
      </c>
      <c r="Q484" s="324" t="str">
        <f t="shared" si="32"/>
        <v>201712</v>
      </c>
      <c r="R484" s="235">
        <v>0</v>
      </c>
      <c r="S484" s="268">
        <v>0</v>
      </c>
      <c r="T484" s="268">
        <v>0</v>
      </c>
      <c r="U484" s="261" t="s">
        <v>2333</v>
      </c>
      <c r="V484" s="345"/>
      <c r="W484" s="345"/>
      <c r="X484" s="345"/>
      <c r="Y48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4" s="348"/>
      <c r="AA484" s="348"/>
      <c r="AB484" s="348"/>
      <c r="AC484" s="348"/>
      <c r="AD484" s="348"/>
      <c r="AE484" s="348"/>
      <c r="AF484" s="348"/>
      <c r="AG484" s="348"/>
      <c r="AH484" s="348"/>
      <c r="AI484" s="348"/>
      <c r="AJ484" s="348"/>
      <c r="AK484" s="348"/>
      <c r="AL484" s="348"/>
      <c r="AM484" s="348"/>
      <c r="AN484" s="348"/>
      <c r="AO484" s="348"/>
      <c r="AP484" s="348"/>
      <c r="AQ484" s="348"/>
    </row>
    <row r="485" spans="1:43" s="7" customFormat="1" ht="43.5" customHeight="1">
      <c r="A485" s="354" t="s">
        <v>89</v>
      </c>
      <c r="B485" s="382" t="s">
        <v>966</v>
      </c>
      <c r="C485" s="370" t="s">
        <v>891</v>
      </c>
      <c r="D485" s="358" t="s">
        <v>2340</v>
      </c>
      <c r="E485" s="358" t="s">
        <v>391</v>
      </c>
      <c r="F485" s="359" t="s">
        <v>947</v>
      </c>
      <c r="G485" s="355" t="s">
        <v>948</v>
      </c>
      <c r="H485" s="355" t="s">
        <v>949</v>
      </c>
      <c r="I485" s="371">
        <v>22534</v>
      </c>
      <c r="J485" s="371">
        <f>-K1981/0.0833333333333333</f>
        <v>0</v>
      </c>
      <c r="K485" s="371"/>
      <c r="L485" s="372" t="s">
        <v>326</v>
      </c>
      <c r="M485" s="372">
        <v>42736</v>
      </c>
      <c r="N485" s="372">
        <v>43100</v>
      </c>
      <c r="O485" s="386">
        <f t="shared" si="30"/>
        <v>2017</v>
      </c>
      <c r="P485" s="374">
        <f t="shared" si="31"/>
        <v>12</v>
      </c>
      <c r="Q485" s="387" t="str">
        <f t="shared" si="32"/>
        <v>201712</v>
      </c>
      <c r="R485" s="354">
        <v>0</v>
      </c>
      <c r="S485" s="376">
        <v>0</v>
      </c>
      <c r="T485" s="376">
        <v>0</v>
      </c>
      <c r="U485" s="355"/>
      <c r="V485" s="349"/>
      <c r="W485" s="348"/>
      <c r="X485" s="349"/>
      <c r="Y48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5" s="348"/>
      <c r="AA485" s="349"/>
      <c r="AB485" s="349"/>
      <c r="AC485" s="349"/>
      <c r="AD485" s="349"/>
      <c r="AE485" s="349"/>
      <c r="AF485" s="349"/>
      <c r="AG485" s="349"/>
      <c r="AH485" s="349"/>
      <c r="AI485" s="349"/>
      <c r="AJ485" s="349"/>
      <c r="AK485" s="349"/>
      <c r="AL485" s="349"/>
      <c r="AM485" s="349"/>
      <c r="AN485" s="349"/>
      <c r="AO485" s="349"/>
      <c r="AP485" s="349"/>
      <c r="AQ485" s="349"/>
    </row>
    <row r="486" spans="1:100" s="7" customFormat="1" ht="43.5" customHeight="1">
      <c r="A486" s="235" t="s">
        <v>89</v>
      </c>
      <c r="B486" s="354" t="s">
        <v>890</v>
      </c>
      <c r="C486" s="354" t="s">
        <v>891</v>
      </c>
      <c r="D486" s="358" t="s">
        <v>2334</v>
      </c>
      <c r="E486" s="247" t="s">
        <v>534</v>
      </c>
      <c r="F486" s="245" t="s">
        <v>46</v>
      </c>
      <c r="G486" s="246" t="s">
        <v>638</v>
      </c>
      <c r="H486" s="246" t="s">
        <v>535</v>
      </c>
      <c r="I486" s="286">
        <v>199633.38</v>
      </c>
      <c r="J486" s="286">
        <f>-K2057/0.0833333333333333</f>
        <v>0</v>
      </c>
      <c r="K486" s="286"/>
      <c r="L486" s="372">
        <v>42662</v>
      </c>
      <c r="M486" s="372" t="s">
        <v>2786</v>
      </c>
      <c r="N486" s="281">
        <v>43100</v>
      </c>
      <c r="O486" s="323">
        <f t="shared" si="30"/>
        <v>2017</v>
      </c>
      <c r="P486" s="323">
        <f t="shared" si="31"/>
        <v>12</v>
      </c>
      <c r="Q486" s="324" t="str">
        <f t="shared" si="32"/>
        <v>201712</v>
      </c>
      <c r="R486" s="235">
        <v>0</v>
      </c>
      <c r="S486" s="267">
        <v>0</v>
      </c>
      <c r="T486" s="267">
        <v>0</v>
      </c>
      <c r="U486" s="356" t="s">
        <v>1829</v>
      </c>
      <c r="V486" s="346"/>
      <c r="W486" s="345"/>
      <c r="X486" s="346"/>
      <c r="Y486" s="25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6" s="348"/>
      <c r="AA486" s="348"/>
      <c r="AB486" s="348"/>
      <c r="AC486" s="348"/>
      <c r="AD486" s="348"/>
      <c r="AE486" s="348"/>
      <c r="AF486" s="348"/>
      <c r="AG486" s="348"/>
      <c r="AH486" s="348"/>
      <c r="AI486" s="348"/>
      <c r="AJ486" s="348"/>
      <c r="AK486" s="348"/>
      <c r="AL486" s="348"/>
      <c r="AM486" s="348"/>
      <c r="AN486" s="348"/>
      <c r="AO486" s="348"/>
      <c r="AP486" s="348"/>
      <c r="AQ486" s="34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</row>
    <row r="487" spans="1:100" s="7" customFormat="1" ht="43.5" customHeight="1">
      <c r="A487" s="235" t="s">
        <v>89</v>
      </c>
      <c r="B487" s="354" t="s">
        <v>890</v>
      </c>
      <c r="C487" s="354" t="s">
        <v>891</v>
      </c>
      <c r="D487" s="244" t="s">
        <v>304</v>
      </c>
      <c r="E487" s="244" t="s">
        <v>390</v>
      </c>
      <c r="F487" s="245" t="s">
        <v>111</v>
      </c>
      <c r="G487" s="251" t="s">
        <v>112</v>
      </c>
      <c r="H487" s="362" t="s">
        <v>2041</v>
      </c>
      <c r="I487" s="285">
        <v>73369605.67</v>
      </c>
      <c r="J487" s="285">
        <f>-K2054/0.0833333333333333</f>
        <v>0</v>
      </c>
      <c r="K487" s="285"/>
      <c r="L487" s="280">
        <v>42613</v>
      </c>
      <c r="M487" s="280">
        <v>42736</v>
      </c>
      <c r="N487" s="281">
        <v>43100</v>
      </c>
      <c r="O487" s="323">
        <f t="shared" si="30"/>
        <v>2017</v>
      </c>
      <c r="P487" s="323">
        <f t="shared" si="31"/>
        <v>12</v>
      </c>
      <c r="Q487" s="324" t="str">
        <f t="shared" si="32"/>
        <v>201712</v>
      </c>
      <c r="R487" s="235">
        <v>0</v>
      </c>
      <c r="S487" s="267">
        <v>0.14</v>
      </c>
      <c r="T487" s="267">
        <v>0.05</v>
      </c>
      <c r="U487" s="356"/>
      <c r="V487" s="345"/>
      <c r="W487" s="345"/>
      <c r="X487" s="345"/>
      <c r="Y487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7" s="421"/>
      <c r="AA487" s="349"/>
      <c r="AB487" s="349"/>
      <c r="AC487" s="349"/>
      <c r="AD487" s="349"/>
      <c r="AE487" s="349"/>
      <c r="AF487" s="349"/>
      <c r="AG487" s="349"/>
      <c r="AH487" s="349"/>
      <c r="AI487" s="349"/>
      <c r="AJ487" s="349"/>
      <c r="AK487" s="349"/>
      <c r="AL487" s="349"/>
      <c r="AM487" s="349"/>
      <c r="AN487" s="349"/>
      <c r="AO487" s="349"/>
      <c r="AP487" s="349"/>
      <c r="AQ487" s="349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</row>
    <row r="488" spans="1:100" s="7" customFormat="1" ht="43.5" customHeight="1">
      <c r="A488" s="235" t="s">
        <v>89</v>
      </c>
      <c r="B488" s="354" t="s">
        <v>890</v>
      </c>
      <c r="C488" s="354" t="s">
        <v>891</v>
      </c>
      <c r="D488" s="358" t="s">
        <v>623</v>
      </c>
      <c r="E488" s="244" t="s">
        <v>390</v>
      </c>
      <c r="F488" s="245" t="s">
        <v>505</v>
      </c>
      <c r="G488" s="251" t="s">
        <v>506</v>
      </c>
      <c r="H488" s="251" t="s">
        <v>507</v>
      </c>
      <c r="I488" s="285">
        <v>35378474</v>
      </c>
      <c r="J488" s="285">
        <f>-K2053/0.0833333333333333</f>
        <v>0</v>
      </c>
      <c r="K488" s="285"/>
      <c r="L488" s="280">
        <v>42613</v>
      </c>
      <c r="M488" s="280">
        <v>42736</v>
      </c>
      <c r="N488" s="281">
        <v>43100</v>
      </c>
      <c r="O488" s="323">
        <f t="shared" si="30"/>
        <v>2017</v>
      </c>
      <c r="P488" s="323">
        <f t="shared" si="31"/>
        <v>12</v>
      </c>
      <c r="Q488" s="324" t="s">
        <v>859</v>
      </c>
      <c r="R488" s="354">
        <v>0</v>
      </c>
      <c r="S488" s="267">
        <v>0.07</v>
      </c>
      <c r="T488" s="267">
        <v>0.02</v>
      </c>
      <c r="U488" s="356"/>
      <c r="V488" s="343"/>
      <c r="W488" s="345"/>
      <c r="X488" s="344"/>
      <c r="Y48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88" s="348"/>
      <c r="AA488" s="349"/>
      <c r="AB488" s="349"/>
      <c r="AC488" s="349"/>
      <c r="AD488" s="349"/>
      <c r="AE488" s="349"/>
      <c r="AF488" s="349"/>
      <c r="AG488" s="349"/>
      <c r="AH488" s="349"/>
      <c r="AI488" s="349"/>
      <c r="AJ488" s="349"/>
      <c r="AK488" s="349"/>
      <c r="AL488" s="349"/>
      <c r="AM488" s="349"/>
      <c r="AN488" s="349"/>
      <c r="AO488" s="349"/>
      <c r="AP488" s="349"/>
      <c r="AQ488" s="349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</row>
    <row r="489" spans="1:100" s="7" customFormat="1" ht="43.5" customHeight="1">
      <c r="A489" s="235" t="s">
        <v>89</v>
      </c>
      <c r="B489" s="354" t="s">
        <v>890</v>
      </c>
      <c r="C489" s="354" t="s">
        <v>891</v>
      </c>
      <c r="D489" s="244" t="s">
        <v>81</v>
      </c>
      <c r="E489" s="244" t="s">
        <v>390</v>
      </c>
      <c r="F489" s="245" t="s">
        <v>109</v>
      </c>
      <c r="G489" s="251" t="s">
        <v>110</v>
      </c>
      <c r="H489" s="251" t="s">
        <v>515</v>
      </c>
      <c r="I489" s="285">
        <v>15765016</v>
      </c>
      <c r="J489" s="285">
        <f>-K2055/0.0833333333333333</f>
        <v>0</v>
      </c>
      <c r="K489" s="285"/>
      <c r="L489" s="372" t="s">
        <v>2658</v>
      </c>
      <c r="M489" s="280">
        <v>42736</v>
      </c>
      <c r="N489" s="281">
        <v>43100</v>
      </c>
      <c r="O489" s="323">
        <f t="shared" si="30"/>
        <v>2017</v>
      </c>
      <c r="P489" s="323">
        <f t="shared" si="31"/>
        <v>12</v>
      </c>
      <c r="Q489" s="324" t="str">
        <f aca="true" t="shared" si="33" ref="Q489:Q520">IF(P489&gt;9,CONCATENATE(O489,P489),CONCATENATE(O489,"0",P489))</f>
        <v>201712</v>
      </c>
      <c r="R489" s="235">
        <v>0</v>
      </c>
      <c r="S489" s="267">
        <v>0.17</v>
      </c>
      <c r="T489" s="267">
        <v>0.09</v>
      </c>
      <c r="U489" s="355"/>
      <c r="V489" s="345"/>
      <c r="W489" s="345"/>
      <c r="X489" s="348" t="s">
        <v>881</v>
      </c>
      <c r="Y48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89" s="348"/>
      <c r="AA489" s="348"/>
      <c r="AB489" s="348"/>
      <c r="AC489" s="348"/>
      <c r="AD489" s="348"/>
      <c r="AE489" s="348"/>
      <c r="AF489" s="348"/>
      <c r="AG489" s="348"/>
      <c r="AH489" s="348"/>
      <c r="AI489" s="348"/>
      <c r="AJ489" s="348"/>
      <c r="AK489" s="348"/>
      <c r="AL489" s="348"/>
      <c r="AM489" s="348"/>
      <c r="AN489" s="348"/>
      <c r="AO489" s="348"/>
      <c r="AP489" s="348"/>
      <c r="AQ489" s="34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</row>
    <row r="490" spans="1:43" s="7" customFormat="1" ht="43.5" customHeight="1">
      <c r="A490" s="235" t="s">
        <v>89</v>
      </c>
      <c r="B490" s="354" t="s">
        <v>890</v>
      </c>
      <c r="C490" s="354" t="s">
        <v>891</v>
      </c>
      <c r="D490" s="244" t="s">
        <v>303</v>
      </c>
      <c r="E490" s="247" t="s">
        <v>390</v>
      </c>
      <c r="F490" s="245" t="s">
        <v>95</v>
      </c>
      <c r="G490" s="246" t="s">
        <v>99</v>
      </c>
      <c r="H490" s="246" t="s">
        <v>98</v>
      </c>
      <c r="I490" s="286">
        <v>204917043</v>
      </c>
      <c r="J490" s="286">
        <f>-K2058/0.0833333333333333</f>
        <v>0</v>
      </c>
      <c r="K490" s="286"/>
      <c r="L490" s="280">
        <v>42613</v>
      </c>
      <c r="M490" s="280">
        <v>42736</v>
      </c>
      <c r="N490" s="281">
        <v>43100</v>
      </c>
      <c r="O490" s="323">
        <f t="shared" si="30"/>
        <v>2017</v>
      </c>
      <c r="P490" s="323">
        <f t="shared" si="31"/>
        <v>12</v>
      </c>
      <c r="Q490" s="324" t="str">
        <f t="shared" si="33"/>
        <v>201712</v>
      </c>
      <c r="R490" s="235">
        <v>0</v>
      </c>
      <c r="S490" s="268">
        <v>0.14</v>
      </c>
      <c r="T490" s="268">
        <v>0.05</v>
      </c>
      <c r="U490" s="263"/>
      <c r="V490" s="343"/>
      <c r="W490" s="343"/>
      <c r="X490" s="344" t="s">
        <v>881</v>
      </c>
      <c r="Y4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0" s="421"/>
      <c r="AA490" s="348"/>
      <c r="AB490" s="348"/>
      <c r="AC490" s="348"/>
      <c r="AD490" s="348"/>
      <c r="AE490" s="348"/>
      <c r="AF490" s="348"/>
      <c r="AG490" s="348"/>
      <c r="AH490" s="348"/>
      <c r="AI490" s="348"/>
      <c r="AJ490" s="348"/>
      <c r="AK490" s="348"/>
      <c r="AL490" s="348"/>
      <c r="AM490" s="348"/>
      <c r="AN490" s="348"/>
      <c r="AO490" s="348"/>
      <c r="AP490" s="348"/>
      <c r="AQ490" s="348"/>
    </row>
    <row r="491" spans="1:43" s="7" customFormat="1" ht="43.5" customHeight="1">
      <c r="A491" s="235" t="s">
        <v>89</v>
      </c>
      <c r="B491" s="354" t="s">
        <v>890</v>
      </c>
      <c r="C491" s="354" t="s">
        <v>891</v>
      </c>
      <c r="D491" s="244" t="s">
        <v>302</v>
      </c>
      <c r="E491" s="247" t="s">
        <v>390</v>
      </c>
      <c r="F491" s="245" t="s">
        <v>95</v>
      </c>
      <c r="G491" s="246" t="s">
        <v>96</v>
      </c>
      <c r="H491" s="246" t="s">
        <v>98</v>
      </c>
      <c r="I491" s="286">
        <v>106596120</v>
      </c>
      <c r="J491" s="286">
        <f>-K2059/0.0833333333333333</f>
        <v>0</v>
      </c>
      <c r="K491" s="286"/>
      <c r="L491" s="280">
        <v>42613</v>
      </c>
      <c r="M491" s="280">
        <v>42736</v>
      </c>
      <c r="N491" s="281">
        <v>43100</v>
      </c>
      <c r="O491" s="323">
        <f t="shared" si="30"/>
        <v>2017</v>
      </c>
      <c r="P491" s="323">
        <f t="shared" si="31"/>
        <v>12</v>
      </c>
      <c r="Q491" s="324" t="str">
        <f t="shared" si="33"/>
        <v>201712</v>
      </c>
      <c r="R491" s="235">
        <v>0</v>
      </c>
      <c r="S491" s="268">
        <v>0.14</v>
      </c>
      <c r="T491" s="268">
        <v>0.05</v>
      </c>
      <c r="U491" s="355"/>
      <c r="V491" s="343"/>
      <c r="W491" s="343"/>
      <c r="X491" s="344" t="s">
        <v>881</v>
      </c>
      <c r="Y4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1" s="348"/>
      <c r="AA491" s="348"/>
      <c r="AB491" s="348"/>
      <c r="AC491" s="348"/>
      <c r="AD491" s="348"/>
      <c r="AE491" s="348"/>
      <c r="AF491" s="348"/>
      <c r="AG491" s="348"/>
      <c r="AH491" s="348"/>
      <c r="AI491" s="348"/>
      <c r="AJ491" s="348"/>
      <c r="AK491" s="348"/>
      <c r="AL491" s="348"/>
      <c r="AM491" s="348"/>
      <c r="AN491" s="348"/>
      <c r="AO491" s="348"/>
      <c r="AP491" s="348"/>
      <c r="AQ491" s="348"/>
    </row>
    <row r="492" spans="1:43" s="233" customFormat="1" ht="43.5" customHeight="1">
      <c r="A492" s="235" t="s">
        <v>89</v>
      </c>
      <c r="B492" s="354" t="s">
        <v>890</v>
      </c>
      <c r="C492" s="354" t="s">
        <v>891</v>
      </c>
      <c r="D492" s="244" t="s">
        <v>301</v>
      </c>
      <c r="E492" s="247" t="s">
        <v>390</v>
      </c>
      <c r="F492" s="245" t="s">
        <v>95</v>
      </c>
      <c r="G492" s="246" t="s">
        <v>96</v>
      </c>
      <c r="H492" s="246" t="s">
        <v>97</v>
      </c>
      <c r="I492" s="286">
        <v>76101640</v>
      </c>
      <c r="J492" s="286">
        <f>-K2060/0.0833333333333333</f>
        <v>0</v>
      </c>
      <c r="K492" s="286"/>
      <c r="L492" s="280">
        <v>42613</v>
      </c>
      <c r="M492" s="280">
        <v>42736</v>
      </c>
      <c r="N492" s="281">
        <v>43100</v>
      </c>
      <c r="O492" s="323">
        <f t="shared" si="30"/>
        <v>2017</v>
      </c>
      <c r="P492" s="323">
        <f t="shared" si="31"/>
        <v>12</v>
      </c>
      <c r="Q492" s="324" t="str">
        <f t="shared" si="33"/>
        <v>201712</v>
      </c>
      <c r="R492" s="235">
        <v>0</v>
      </c>
      <c r="S492" s="268">
        <v>0.14</v>
      </c>
      <c r="T492" s="268">
        <v>0.05</v>
      </c>
      <c r="U492" s="356"/>
      <c r="V492" s="345"/>
      <c r="W492" s="345"/>
      <c r="X492" s="345" t="s">
        <v>881</v>
      </c>
      <c r="Y492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2" s="421"/>
      <c r="AA492" s="349"/>
      <c r="AB492" s="349"/>
      <c r="AC492" s="349"/>
      <c r="AD492" s="349"/>
      <c r="AE492" s="349"/>
      <c r="AF492" s="349"/>
      <c r="AG492" s="349"/>
      <c r="AH492" s="349"/>
      <c r="AI492" s="349"/>
      <c r="AJ492" s="349"/>
      <c r="AK492" s="349"/>
      <c r="AL492" s="349"/>
      <c r="AM492" s="349"/>
      <c r="AN492" s="349"/>
      <c r="AO492" s="349"/>
      <c r="AP492" s="349"/>
      <c r="AQ492" s="349"/>
    </row>
    <row r="493" spans="1:43" s="233" customFormat="1" ht="43.5" customHeight="1">
      <c r="A493" s="235" t="s">
        <v>89</v>
      </c>
      <c r="B493" s="354" t="s">
        <v>890</v>
      </c>
      <c r="C493" s="354" t="s">
        <v>891</v>
      </c>
      <c r="D493" s="244" t="s">
        <v>490</v>
      </c>
      <c r="E493" s="244" t="s">
        <v>390</v>
      </c>
      <c r="F493" s="245" t="s">
        <v>113</v>
      </c>
      <c r="G493" s="251" t="s">
        <v>658</v>
      </c>
      <c r="H493" s="362" t="s">
        <v>2657</v>
      </c>
      <c r="I493" s="285">
        <v>26281541</v>
      </c>
      <c r="J493" s="285">
        <f>-K2060/0.0833333333333333</f>
        <v>0</v>
      </c>
      <c r="K493" s="285"/>
      <c r="L493" s="280">
        <v>42613</v>
      </c>
      <c r="M493" s="280">
        <v>42736</v>
      </c>
      <c r="N493" s="281">
        <v>43100</v>
      </c>
      <c r="O493" s="323">
        <f t="shared" si="30"/>
        <v>2017</v>
      </c>
      <c r="P493" s="323">
        <f t="shared" si="31"/>
        <v>12</v>
      </c>
      <c r="Q493" s="324" t="str">
        <f t="shared" si="33"/>
        <v>201712</v>
      </c>
      <c r="R493" s="354">
        <v>0</v>
      </c>
      <c r="S493" s="267">
        <v>0.17</v>
      </c>
      <c r="T493" s="267">
        <v>0.09</v>
      </c>
      <c r="U493" s="356"/>
      <c r="V493" s="345"/>
      <c r="W493" s="345"/>
      <c r="X493" s="345"/>
      <c r="Y493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3" s="421"/>
      <c r="AA493" s="349"/>
      <c r="AB493" s="349"/>
      <c r="AC493" s="349"/>
      <c r="AD493" s="349"/>
      <c r="AE493" s="349"/>
      <c r="AF493" s="349"/>
      <c r="AG493" s="349"/>
      <c r="AH493" s="349"/>
      <c r="AI493" s="349"/>
      <c r="AJ493" s="349"/>
      <c r="AK493" s="349"/>
      <c r="AL493" s="349"/>
      <c r="AM493" s="349"/>
      <c r="AN493" s="349"/>
      <c r="AO493" s="349"/>
      <c r="AP493" s="349"/>
      <c r="AQ493" s="349"/>
    </row>
    <row r="494" spans="1:43" s="233" customFormat="1" ht="43.5" customHeight="1">
      <c r="A494" s="235" t="s">
        <v>89</v>
      </c>
      <c r="B494" s="354" t="s">
        <v>890</v>
      </c>
      <c r="C494" s="354" t="s">
        <v>891</v>
      </c>
      <c r="D494" s="247" t="s">
        <v>276</v>
      </c>
      <c r="E494" s="247" t="s">
        <v>390</v>
      </c>
      <c r="F494" s="248" t="s">
        <v>95</v>
      </c>
      <c r="G494" s="355" t="s">
        <v>2625</v>
      </c>
      <c r="H494" s="249" t="s">
        <v>119</v>
      </c>
      <c r="I494" s="292">
        <v>12000333</v>
      </c>
      <c r="J494" s="292">
        <f>-K2061/0.0833333333333333</f>
        <v>0</v>
      </c>
      <c r="K494" s="292"/>
      <c r="L494" s="282">
        <v>42613</v>
      </c>
      <c r="M494" s="282">
        <v>42736</v>
      </c>
      <c r="N494" s="282">
        <v>43100</v>
      </c>
      <c r="O494" s="327">
        <f t="shared" si="30"/>
        <v>2017</v>
      </c>
      <c r="P494" s="323">
        <f t="shared" si="31"/>
        <v>12</v>
      </c>
      <c r="Q494" s="328" t="str">
        <f t="shared" si="33"/>
        <v>201712</v>
      </c>
      <c r="R494" s="235">
        <v>0</v>
      </c>
      <c r="S494" s="268">
        <v>0.14</v>
      </c>
      <c r="T494" s="270">
        <v>0.05</v>
      </c>
      <c r="U494" s="356"/>
      <c r="V494" s="345"/>
      <c r="W494" s="345"/>
      <c r="X494" s="345" t="s">
        <v>881</v>
      </c>
      <c r="Y49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4" s="421"/>
      <c r="AA494" s="349"/>
      <c r="AB494" s="349"/>
      <c r="AC494" s="349"/>
      <c r="AD494" s="349"/>
      <c r="AE494" s="349"/>
      <c r="AF494" s="349"/>
      <c r="AG494" s="349"/>
      <c r="AH494" s="349"/>
      <c r="AI494" s="349"/>
      <c r="AJ494" s="349"/>
      <c r="AK494" s="349"/>
      <c r="AL494" s="349"/>
      <c r="AM494" s="349"/>
      <c r="AN494" s="349"/>
      <c r="AO494" s="349"/>
      <c r="AP494" s="349"/>
      <c r="AQ494" s="349"/>
    </row>
    <row r="495" spans="1:43" s="233" customFormat="1" ht="43.5" customHeight="1">
      <c r="A495" s="354" t="s">
        <v>89</v>
      </c>
      <c r="B495" s="354" t="s">
        <v>890</v>
      </c>
      <c r="C495" s="354" t="s">
        <v>891</v>
      </c>
      <c r="D495" s="358" t="s">
        <v>2338</v>
      </c>
      <c r="E495" s="244" t="s">
        <v>390</v>
      </c>
      <c r="F495" s="359" t="s">
        <v>1125</v>
      </c>
      <c r="G495" s="251" t="s">
        <v>428</v>
      </c>
      <c r="H495" s="362" t="s">
        <v>2026</v>
      </c>
      <c r="I495" s="285">
        <v>184500</v>
      </c>
      <c r="J495" s="285">
        <f>-K1989/0.0833333333333333</f>
        <v>0</v>
      </c>
      <c r="K495" s="285"/>
      <c r="L495" s="280">
        <v>42613</v>
      </c>
      <c r="M495" s="280">
        <v>42736</v>
      </c>
      <c r="N495" s="281">
        <v>43100</v>
      </c>
      <c r="O495" s="323">
        <f t="shared" si="30"/>
        <v>2017</v>
      </c>
      <c r="P495" s="323">
        <f t="shared" si="31"/>
        <v>12</v>
      </c>
      <c r="Q495" s="324" t="str">
        <f t="shared" si="33"/>
        <v>201712</v>
      </c>
      <c r="R495" s="354">
        <v>0</v>
      </c>
      <c r="S495" s="267">
        <v>0</v>
      </c>
      <c r="T495" s="267">
        <v>0</v>
      </c>
      <c r="U495" s="356"/>
      <c r="V495" s="343"/>
      <c r="W495" s="345"/>
      <c r="X495" s="344" t="s">
        <v>882</v>
      </c>
      <c r="Y4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5" s="421"/>
      <c r="AA495" s="348"/>
      <c r="AB495" s="348"/>
      <c r="AC495" s="348"/>
      <c r="AD495" s="348"/>
      <c r="AE495" s="348"/>
      <c r="AF495" s="348"/>
      <c r="AG495" s="348"/>
      <c r="AH495" s="348"/>
      <c r="AI495" s="348"/>
      <c r="AJ495" s="348"/>
      <c r="AK495" s="348"/>
      <c r="AL495" s="348"/>
      <c r="AM495" s="348"/>
      <c r="AN495" s="348"/>
      <c r="AO495" s="348"/>
      <c r="AP495" s="348"/>
      <c r="AQ495" s="348"/>
    </row>
    <row r="496" spans="1:43" s="233" customFormat="1" ht="43.5" customHeight="1">
      <c r="A496" s="235" t="s">
        <v>89</v>
      </c>
      <c r="B496" s="354" t="s">
        <v>890</v>
      </c>
      <c r="C496" s="354" t="s">
        <v>891</v>
      </c>
      <c r="D496" s="244" t="s">
        <v>275</v>
      </c>
      <c r="E496" s="244" t="s">
        <v>390</v>
      </c>
      <c r="F496" s="245" t="s">
        <v>95</v>
      </c>
      <c r="G496" s="249" t="s">
        <v>277</v>
      </c>
      <c r="H496" s="251" t="s">
        <v>119</v>
      </c>
      <c r="I496" s="285">
        <v>16700000</v>
      </c>
      <c r="J496" s="285">
        <f>-K2063/0.0833333333333333</f>
        <v>0</v>
      </c>
      <c r="K496" s="285"/>
      <c r="L496" s="280">
        <v>42613</v>
      </c>
      <c r="M496" s="280">
        <v>42736</v>
      </c>
      <c r="N496" s="281">
        <v>43100</v>
      </c>
      <c r="O496" s="323">
        <f t="shared" si="30"/>
        <v>2017</v>
      </c>
      <c r="P496" s="323">
        <f t="shared" si="31"/>
        <v>12</v>
      </c>
      <c r="Q496" s="324" t="str">
        <f t="shared" si="33"/>
        <v>201712</v>
      </c>
      <c r="R496" s="235">
        <v>0</v>
      </c>
      <c r="S496" s="267">
        <v>0.14</v>
      </c>
      <c r="T496" s="271">
        <v>0.05</v>
      </c>
      <c r="U496" s="356"/>
      <c r="V496" s="345"/>
      <c r="W496" s="345"/>
      <c r="X496" s="345" t="s">
        <v>881</v>
      </c>
      <c r="Y49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6" s="421"/>
      <c r="AA496" s="349"/>
      <c r="AB496" s="349"/>
      <c r="AC496" s="349"/>
      <c r="AD496" s="349"/>
      <c r="AE496" s="349"/>
      <c r="AF496" s="349"/>
      <c r="AG496" s="349"/>
      <c r="AH496" s="349"/>
      <c r="AI496" s="349"/>
      <c r="AJ496" s="349"/>
      <c r="AK496" s="349"/>
      <c r="AL496" s="349"/>
      <c r="AM496" s="349"/>
      <c r="AN496" s="349"/>
      <c r="AO496" s="349"/>
      <c r="AP496" s="349"/>
      <c r="AQ496" s="349"/>
    </row>
    <row r="497" spans="1:43" s="233" customFormat="1" ht="43.5" customHeight="1">
      <c r="A497" s="354" t="s">
        <v>89</v>
      </c>
      <c r="B497" s="354" t="s">
        <v>890</v>
      </c>
      <c r="C497" s="370" t="s">
        <v>891</v>
      </c>
      <c r="D497" s="358" t="s">
        <v>2339</v>
      </c>
      <c r="E497" s="365" t="s">
        <v>390</v>
      </c>
      <c r="F497" s="359" t="s">
        <v>1133</v>
      </c>
      <c r="G497" s="355" t="s">
        <v>1134</v>
      </c>
      <c r="H497" s="355" t="s">
        <v>1135</v>
      </c>
      <c r="I497" s="388">
        <v>18925949</v>
      </c>
      <c r="J497" s="388">
        <f>-K2068/0.0833333333333333</f>
        <v>0</v>
      </c>
      <c r="K497" s="388"/>
      <c r="L497" s="372">
        <v>42613</v>
      </c>
      <c r="M497" s="372">
        <v>42736</v>
      </c>
      <c r="N497" s="373">
        <v>43100</v>
      </c>
      <c r="O497" s="374">
        <f t="shared" si="30"/>
        <v>2017</v>
      </c>
      <c r="P497" s="374">
        <f t="shared" si="31"/>
        <v>12</v>
      </c>
      <c r="Q497" s="375" t="str">
        <f t="shared" si="33"/>
        <v>201712</v>
      </c>
      <c r="R497" s="354" t="s">
        <v>266</v>
      </c>
      <c r="S497" s="391">
        <v>0.1</v>
      </c>
      <c r="T497" s="391">
        <v>0.05</v>
      </c>
      <c r="U497" s="356"/>
      <c r="V497" s="348"/>
      <c r="W497" s="348"/>
      <c r="X497" s="348"/>
      <c r="Y497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7" s="348"/>
      <c r="AA497" s="348"/>
      <c r="AB497" s="348"/>
      <c r="AC497" s="348"/>
      <c r="AD497" s="348"/>
      <c r="AE497" s="348"/>
      <c r="AF497" s="348"/>
      <c r="AG497" s="348"/>
      <c r="AH497" s="348"/>
      <c r="AI497" s="348"/>
      <c r="AJ497" s="348"/>
      <c r="AK497" s="348"/>
      <c r="AL497" s="348"/>
      <c r="AM497" s="348"/>
      <c r="AN497" s="348"/>
      <c r="AO497" s="348"/>
      <c r="AP497" s="348"/>
      <c r="AQ497" s="348"/>
    </row>
    <row r="498" spans="1:100" s="7" customFormat="1" ht="43.5" customHeight="1">
      <c r="A498" s="250" t="s">
        <v>89</v>
      </c>
      <c r="B498" s="354" t="s">
        <v>890</v>
      </c>
      <c r="C498" s="354" t="s">
        <v>891</v>
      </c>
      <c r="D498" s="365" t="s">
        <v>2347</v>
      </c>
      <c r="E498" s="247" t="s">
        <v>593</v>
      </c>
      <c r="F498" s="366" t="s">
        <v>951</v>
      </c>
      <c r="G498" s="356" t="s">
        <v>952</v>
      </c>
      <c r="H498" s="249" t="s">
        <v>202</v>
      </c>
      <c r="I498" s="287" t="s">
        <v>212</v>
      </c>
      <c r="J498" s="286">
        <f>-K2062/0.0833333333333333</f>
        <v>0</v>
      </c>
      <c r="K498" s="286"/>
      <c r="L498" s="282">
        <v>41262</v>
      </c>
      <c r="M498" s="282">
        <v>41275</v>
      </c>
      <c r="N498" s="282">
        <v>43100</v>
      </c>
      <c r="O498" s="327">
        <f t="shared" si="30"/>
        <v>2017</v>
      </c>
      <c r="P498" s="323">
        <f t="shared" si="31"/>
        <v>12</v>
      </c>
      <c r="Q498" s="328" t="str">
        <f t="shared" si="33"/>
        <v>201712</v>
      </c>
      <c r="R498" s="354" t="s">
        <v>90</v>
      </c>
      <c r="S498" s="268">
        <v>0.08</v>
      </c>
      <c r="T498" s="268">
        <v>0.03</v>
      </c>
      <c r="U498" s="262"/>
      <c r="V498" s="345"/>
      <c r="W498" s="345"/>
      <c r="X498" s="345" t="s">
        <v>881</v>
      </c>
      <c r="Y49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498" s="421"/>
      <c r="AA498" s="421"/>
      <c r="AB498" s="349"/>
      <c r="AC498" s="349"/>
      <c r="AD498" s="349"/>
      <c r="AE498" s="349"/>
      <c r="AF498" s="349"/>
      <c r="AG498" s="349"/>
      <c r="AH498" s="349"/>
      <c r="AI498" s="349"/>
      <c r="AJ498" s="349"/>
      <c r="AK498" s="349"/>
      <c r="AL498" s="349"/>
      <c r="AM498" s="349"/>
      <c r="AN498" s="349"/>
      <c r="AO498" s="349"/>
      <c r="AP498" s="349"/>
      <c r="AQ498" s="349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</row>
    <row r="499" spans="1:100" s="7" customFormat="1" ht="43.5" customHeight="1">
      <c r="A499" s="235" t="s">
        <v>89</v>
      </c>
      <c r="B499" s="354" t="s">
        <v>890</v>
      </c>
      <c r="C499" s="354" t="s">
        <v>891</v>
      </c>
      <c r="D499" s="247" t="s">
        <v>39</v>
      </c>
      <c r="E499" s="247" t="s">
        <v>391</v>
      </c>
      <c r="F499" s="248" t="s">
        <v>40</v>
      </c>
      <c r="G499" s="246" t="s">
        <v>41</v>
      </c>
      <c r="H499" s="249" t="s">
        <v>42</v>
      </c>
      <c r="I499" s="291" t="s">
        <v>93</v>
      </c>
      <c r="J499" s="291">
        <f>-K2069/0.0833333333333333</f>
        <v>0</v>
      </c>
      <c r="K499" s="291"/>
      <c r="L499" s="282">
        <v>42067</v>
      </c>
      <c r="M499" s="282">
        <v>41821</v>
      </c>
      <c r="N499" s="282">
        <v>43100</v>
      </c>
      <c r="O499" s="327">
        <f t="shared" si="30"/>
        <v>2017</v>
      </c>
      <c r="P499" s="323">
        <f t="shared" si="31"/>
        <v>12</v>
      </c>
      <c r="Q499" s="328" t="str">
        <f t="shared" si="33"/>
        <v>201712</v>
      </c>
      <c r="R499" s="235">
        <v>0</v>
      </c>
      <c r="S499" s="268">
        <v>0.16</v>
      </c>
      <c r="T499" s="268">
        <v>0.06</v>
      </c>
      <c r="U499" s="356"/>
      <c r="V499" s="343"/>
      <c r="W499" s="345"/>
      <c r="X499" s="343"/>
      <c r="Y4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499" s="421"/>
      <c r="AA499" s="348"/>
      <c r="AB499" s="348"/>
      <c r="AC499" s="348"/>
      <c r="AD499" s="348"/>
      <c r="AE499" s="348"/>
      <c r="AF499" s="348"/>
      <c r="AG499" s="348"/>
      <c r="AH499" s="348"/>
      <c r="AI499" s="348"/>
      <c r="AJ499" s="348"/>
      <c r="AK499" s="348"/>
      <c r="AL499" s="348"/>
      <c r="AM499" s="348"/>
      <c r="AN499" s="348"/>
      <c r="AO499" s="348"/>
      <c r="AP499" s="348"/>
      <c r="AQ499" s="34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</row>
    <row r="500" spans="1:100" s="7" customFormat="1" ht="43.5" customHeight="1">
      <c r="A500" s="235" t="s">
        <v>120</v>
      </c>
      <c r="B500" s="354" t="s">
        <v>889</v>
      </c>
      <c r="C500" s="354" t="s">
        <v>891</v>
      </c>
      <c r="D500" s="358" t="s">
        <v>2139</v>
      </c>
      <c r="E500" s="244" t="s">
        <v>384</v>
      </c>
      <c r="F500" s="359" t="s">
        <v>1641</v>
      </c>
      <c r="G500" s="362" t="s">
        <v>3072</v>
      </c>
      <c r="H500" s="362" t="s">
        <v>414</v>
      </c>
      <c r="I500" s="285">
        <v>33600</v>
      </c>
      <c r="J500" s="285">
        <f>-K2063/0.0833333333333333</f>
        <v>0</v>
      </c>
      <c r="K500" s="285"/>
      <c r="L500" s="372">
        <v>42005</v>
      </c>
      <c r="M500" s="280">
        <v>42005</v>
      </c>
      <c r="N500" s="281">
        <v>43100</v>
      </c>
      <c r="O500" s="323">
        <f t="shared" si="30"/>
        <v>2017</v>
      </c>
      <c r="P500" s="323">
        <f t="shared" si="31"/>
        <v>12</v>
      </c>
      <c r="Q500" s="324" t="str">
        <f t="shared" si="33"/>
        <v>201712</v>
      </c>
      <c r="R500" s="354" t="s">
        <v>266</v>
      </c>
      <c r="S500" s="267">
        <v>0</v>
      </c>
      <c r="T500" s="267">
        <v>0</v>
      </c>
      <c r="U500" s="249"/>
      <c r="V500" s="343"/>
      <c r="W500" s="345"/>
      <c r="X500" s="343"/>
      <c r="Y5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0" s="421"/>
      <c r="AA500" s="349"/>
      <c r="AB500" s="349"/>
      <c r="AC500" s="349"/>
      <c r="AD500" s="349"/>
      <c r="AE500" s="349"/>
      <c r="AF500" s="349"/>
      <c r="AG500" s="349"/>
      <c r="AH500" s="349"/>
      <c r="AI500" s="349"/>
      <c r="AJ500" s="349"/>
      <c r="AK500" s="349"/>
      <c r="AL500" s="349"/>
      <c r="AM500" s="349"/>
      <c r="AN500" s="349"/>
      <c r="AO500" s="349"/>
      <c r="AP500" s="349"/>
      <c r="AQ500" s="349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</row>
    <row r="501" spans="1:100" s="7" customFormat="1" ht="43.5" customHeight="1">
      <c r="A501" s="354" t="s">
        <v>120</v>
      </c>
      <c r="B501" s="378" t="s">
        <v>889</v>
      </c>
      <c r="C501" s="370" t="s">
        <v>891</v>
      </c>
      <c r="D501" s="358" t="s">
        <v>2139</v>
      </c>
      <c r="E501" s="358" t="s">
        <v>384</v>
      </c>
      <c r="F501" s="359" t="s">
        <v>1641</v>
      </c>
      <c r="G501" s="355" t="s">
        <v>2140</v>
      </c>
      <c r="H501" s="355" t="s">
        <v>414</v>
      </c>
      <c r="I501" s="371">
        <v>21360</v>
      </c>
      <c r="J501" s="371">
        <f>-K2103/0.0833333333333333</f>
        <v>0</v>
      </c>
      <c r="K501" s="371"/>
      <c r="L501" s="372" t="s">
        <v>326</v>
      </c>
      <c r="M501" s="372">
        <v>42005</v>
      </c>
      <c r="N501" s="373">
        <v>43100</v>
      </c>
      <c r="O501" s="374">
        <f t="shared" si="30"/>
        <v>2017</v>
      </c>
      <c r="P501" s="374">
        <f t="shared" si="31"/>
        <v>12</v>
      </c>
      <c r="Q501" s="375" t="str">
        <f t="shared" si="33"/>
        <v>201712</v>
      </c>
      <c r="R501" s="354" t="s">
        <v>266</v>
      </c>
      <c r="S501" s="376">
        <v>0</v>
      </c>
      <c r="T501" s="376">
        <v>0</v>
      </c>
      <c r="U501" s="355"/>
      <c r="V501" s="349"/>
      <c r="W501" s="348"/>
      <c r="X501" s="421"/>
      <c r="Y50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1" s="421"/>
      <c r="AA501" s="349"/>
      <c r="AB501" s="349"/>
      <c r="AC501" s="349"/>
      <c r="AD501" s="349"/>
      <c r="AE501" s="349"/>
      <c r="AF501" s="349"/>
      <c r="AG501" s="349"/>
      <c r="AH501" s="349"/>
      <c r="AI501" s="349"/>
      <c r="AJ501" s="349"/>
      <c r="AK501" s="349"/>
      <c r="AL501" s="349"/>
      <c r="AM501" s="349"/>
      <c r="AN501" s="349"/>
      <c r="AO501" s="349"/>
      <c r="AP501" s="349"/>
      <c r="AQ501" s="349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</row>
    <row r="502" spans="1:100" s="7" customFormat="1" ht="43.5" customHeight="1">
      <c r="A502" s="311" t="s">
        <v>476</v>
      </c>
      <c r="B502" s="369" t="s">
        <v>966</v>
      </c>
      <c r="C502" s="398" t="s">
        <v>891</v>
      </c>
      <c r="D502" s="314" t="s">
        <v>2859</v>
      </c>
      <c r="E502" s="314" t="s">
        <v>379</v>
      </c>
      <c r="F502" s="315" t="s">
        <v>34</v>
      </c>
      <c r="G502" s="313" t="s">
        <v>2860</v>
      </c>
      <c r="H502" s="313" t="s">
        <v>2861</v>
      </c>
      <c r="I502" s="316">
        <v>8000</v>
      </c>
      <c r="J502" s="316">
        <f>-K2139/0.0833333333333333</f>
        <v>0</v>
      </c>
      <c r="K502" s="316"/>
      <c r="L502" s="317" t="s">
        <v>326</v>
      </c>
      <c r="M502" s="317">
        <v>42736</v>
      </c>
      <c r="N502" s="318">
        <v>43100</v>
      </c>
      <c r="O502" s="336">
        <f t="shared" si="30"/>
        <v>2017</v>
      </c>
      <c r="P502" s="336">
        <f t="shared" si="31"/>
        <v>12</v>
      </c>
      <c r="Q502" s="326" t="str">
        <f t="shared" si="33"/>
        <v>201712</v>
      </c>
      <c r="R502" s="311" t="s">
        <v>45</v>
      </c>
      <c r="S502" s="319">
        <v>0</v>
      </c>
      <c r="T502" s="319">
        <v>0</v>
      </c>
      <c r="U502" s="313"/>
      <c r="V502" s="363"/>
      <c r="W502" s="360"/>
      <c r="X502" s="363"/>
      <c r="Y5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2" s="385"/>
      <c r="AA502" s="360"/>
      <c r="AB502" s="360"/>
      <c r="AC502" s="360"/>
      <c r="AD502" s="360"/>
      <c r="AE502" s="360"/>
      <c r="AF502" s="360"/>
      <c r="AG502" s="360"/>
      <c r="AH502" s="360"/>
      <c r="AI502" s="360"/>
      <c r="AJ502" s="360"/>
      <c r="AK502" s="360"/>
      <c r="AL502" s="360"/>
      <c r="AM502" s="360"/>
      <c r="AN502" s="360"/>
      <c r="AO502" s="360"/>
      <c r="AP502" s="360"/>
      <c r="AQ502" s="360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</row>
    <row r="503" spans="1:100" s="7" customFormat="1" ht="43.5" customHeight="1">
      <c r="A503" s="311" t="s">
        <v>272</v>
      </c>
      <c r="B503" s="369" t="s">
        <v>889</v>
      </c>
      <c r="C503" s="398" t="s">
        <v>891</v>
      </c>
      <c r="D503" s="365" t="s">
        <v>3019</v>
      </c>
      <c r="E503" s="306" t="s">
        <v>375</v>
      </c>
      <c r="F503" s="307" t="s">
        <v>46</v>
      </c>
      <c r="G503" s="308" t="s">
        <v>468</v>
      </c>
      <c r="H503" s="308" t="s">
        <v>281</v>
      </c>
      <c r="I503" s="309">
        <v>3884750</v>
      </c>
      <c r="J503" s="309">
        <f>-K2626/0.0833333333333333</f>
        <v>0</v>
      </c>
      <c r="K503" s="309"/>
      <c r="L503" s="310">
        <v>42725</v>
      </c>
      <c r="M503" s="310">
        <v>42736</v>
      </c>
      <c r="N503" s="310">
        <v>43100</v>
      </c>
      <c r="O503" s="337">
        <f t="shared" si="30"/>
        <v>2017</v>
      </c>
      <c r="P503" s="336">
        <f t="shared" si="31"/>
        <v>12</v>
      </c>
      <c r="Q503" s="332" t="str">
        <f t="shared" si="33"/>
        <v>201712</v>
      </c>
      <c r="R503" s="354" t="s">
        <v>266</v>
      </c>
      <c r="S503" s="312">
        <v>0</v>
      </c>
      <c r="T503" s="312">
        <v>0</v>
      </c>
      <c r="U503" s="356"/>
      <c r="V503" s="360"/>
      <c r="W503" s="360"/>
      <c r="X503" s="360"/>
      <c r="Y5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3" s="421"/>
      <c r="AA503" s="349"/>
      <c r="AB503" s="349"/>
      <c r="AC503" s="349"/>
      <c r="AD503" s="349"/>
      <c r="AE503" s="349"/>
      <c r="AF503" s="349"/>
      <c r="AG503" s="349"/>
      <c r="AH503" s="349"/>
      <c r="AI503" s="349"/>
      <c r="AJ503" s="349"/>
      <c r="AK503" s="349"/>
      <c r="AL503" s="349"/>
      <c r="AM503" s="349"/>
      <c r="AN503" s="349"/>
      <c r="AO503" s="349"/>
      <c r="AP503" s="349"/>
      <c r="AQ503" s="349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</row>
    <row r="504" spans="1:100" s="7" customFormat="1" ht="43.5" customHeight="1">
      <c r="A504" s="311" t="s">
        <v>143</v>
      </c>
      <c r="B504" s="369" t="s">
        <v>890</v>
      </c>
      <c r="C504" s="398" t="s">
        <v>891</v>
      </c>
      <c r="D504" s="314" t="s">
        <v>2091</v>
      </c>
      <c r="E504" s="306" t="s">
        <v>378</v>
      </c>
      <c r="F504" s="307" t="s">
        <v>1630</v>
      </c>
      <c r="G504" s="308" t="s">
        <v>1631</v>
      </c>
      <c r="H504" s="308" t="s">
        <v>273</v>
      </c>
      <c r="I504" s="309">
        <v>180000</v>
      </c>
      <c r="J504" s="309">
        <f>-K2636/0.0833333333333333</f>
        <v>0</v>
      </c>
      <c r="K504" s="309"/>
      <c r="L504" s="310">
        <v>42697</v>
      </c>
      <c r="M504" s="310">
        <v>42736</v>
      </c>
      <c r="N504" s="310">
        <v>43100</v>
      </c>
      <c r="O504" s="337">
        <f t="shared" si="30"/>
        <v>2017</v>
      </c>
      <c r="P504" s="336">
        <f t="shared" si="31"/>
        <v>12</v>
      </c>
      <c r="Q504" s="332" t="str">
        <f t="shared" si="33"/>
        <v>201712</v>
      </c>
      <c r="R504" s="311" t="s">
        <v>266</v>
      </c>
      <c r="S504" s="312">
        <v>0</v>
      </c>
      <c r="T504" s="312">
        <v>0</v>
      </c>
      <c r="U504" s="308"/>
      <c r="V504" s="363"/>
      <c r="W504" s="360"/>
      <c r="X504" s="385"/>
      <c r="Y5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4" s="348"/>
      <c r="AA504" s="348"/>
      <c r="AB504" s="348"/>
      <c r="AC504" s="348"/>
      <c r="AD504" s="348"/>
      <c r="AE504" s="348"/>
      <c r="AF504" s="348"/>
      <c r="AG504" s="348"/>
      <c r="AH504" s="348"/>
      <c r="AI504" s="348"/>
      <c r="AJ504" s="348"/>
      <c r="AK504" s="348"/>
      <c r="AL504" s="348"/>
      <c r="AM504" s="348"/>
      <c r="AN504" s="348"/>
      <c r="AO504" s="348"/>
      <c r="AP504" s="348"/>
      <c r="AQ504" s="34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</row>
    <row r="505" spans="1:100" s="7" customFormat="1" ht="43.5" customHeight="1">
      <c r="A505" s="311" t="s">
        <v>203</v>
      </c>
      <c r="B505" s="369" t="s">
        <v>884</v>
      </c>
      <c r="C505" s="398" t="s">
        <v>891</v>
      </c>
      <c r="D505" s="314"/>
      <c r="E505" s="314" t="s">
        <v>378</v>
      </c>
      <c r="F505" s="359" t="s">
        <v>2991</v>
      </c>
      <c r="G505" s="313" t="s">
        <v>656</v>
      </c>
      <c r="H505" s="313" t="s">
        <v>543</v>
      </c>
      <c r="I505" s="316">
        <v>2000000</v>
      </c>
      <c r="J505" s="316">
        <f>-K2628/0.0833333333333333</f>
        <v>0</v>
      </c>
      <c r="K505" s="316"/>
      <c r="L505" s="317">
        <v>42711</v>
      </c>
      <c r="M505" s="317">
        <v>42736</v>
      </c>
      <c r="N505" s="318">
        <v>43100</v>
      </c>
      <c r="O505" s="336">
        <f t="shared" si="30"/>
        <v>2017</v>
      </c>
      <c r="P505" s="336">
        <f t="shared" si="31"/>
        <v>12</v>
      </c>
      <c r="Q505" s="326" t="str">
        <f t="shared" si="33"/>
        <v>201712</v>
      </c>
      <c r="R505" s="354" t="s">
        <v>45</v>
      </c>
      <c r="S505" s="319">
        <v>0</v>
      </c>
      <c r="T505" s="319">
        <v>0</v>
      </c>
      <c r="U505" s="356"/>
      <c r="V505" s="363"/>
      <c r="W505" s="360"/>
      <c r="X505" s="363"/>
      <c r="Y5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5" s="348"/>
      <c r="AA505" s="349"/>
      <c r="AB505" s="349"/>
      <c r="AC505" s="349"/>
      <c r="AD505" s="349"/>
      <c r="AE505" s="349"/>
      <c r="AF505" s="349"/>
      <c r="AG505" s="349"/>
      <c r="AH505" s="349"/>
      <c r="AI505" s="349"/>
      <c r="AJ505" s="349"/>
      <c r="AK505" s="349"/>
      <c r="AL505" s="349"/>
      <c r="AM505" s="349"/>
      <c r="AN505" s="349"/>
      <c r="AO505" s="349"/>
      <c r="AP505" s="349"/>
      <c r="AQ505" s="349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</row>
    <row r="506" spans="1:100" s="7" customFormat="1" ht="43.5" customHeight="1">
      <c r="A506" s="311" t="s">
        <v>203</v>
      </c>
      <c r="B506" s="369" t="s">
        <v>884</v>
      </c>
      <c r="C506" s="398" t="s">
        <v>891</v>
      </c>
      <c r="D506" s="314" t="s">
        <v>1818</v>
      </c>
      <c r="E506" s="314" t="s">
        <v>401</v>
      </c>
      <c r="F506" s="315" t="s">
        <v>905</v>
      </c>
      <c r="G506" s="313" t="s">
        <v>906</v>
      </c>
      <c r="H506" s="313" t="s">
        <v>907</v>
      </c>
      <c r="I506" s="316">
        <v>726096</v>
      </c>
      <c r="J506" s="316">
        <f>-K2628/0.0833333333333333</f>
        <v>0</v>
      </c>
      <c r="K506" s="316"/>
      <c r="L506" s="317">
        <v>42704</v>
      </c>
      <c r="M506" s="317">
        <v>42736</v>
      </c>
      <c r="N506" s="318">
        <v>43100</v>
      </c>
      <c r="O506" s="336">
        <f t="shared" si="30"/>
        <v>2017</v>
      </c>
      <c r="P506" s="336">
        <f t="shared" si="31"/>
        <v>12</v>
      </c>
      <c r="Q506" s="326" t="str">
        <f t="shared" si="33"/>
        <v>201712</v>
      </c>
      <c r="R506" s="311">
        <v>0</v>
      </c>
      <c r="S506" s="319">
        <v>0.08</v>
      </c>
      <c r="T506" s="319">
        <v>0.02</v>
      </c>
      <c r="U506" s="313"/>
      <c r="V506" s="363"/>
      <c r="W506" s="360"/>
      <c r="X506" s="363"/>
      <c r="Y5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6" s="348"/>
      <c r="AA506" s="349"/>
      <c r="AB506" s="349"/>
      <c r="AC506" s="349"/>
      <c r="AD506" s="349"/>
      <c r="AE506" s="349"/>
      <c r="AF506" s="349"/>
      <c r="AG506" s="349"/>
      <c r="AH506" s="349"/>
      <c r="AI506" s="349"/>
      <c r="AJ506" s="349"/>
      <c r="AK506" s="349"/>
      <c r="AL506" s="349"/>
      <c r="AM506" s="349"/>
      <c r="AN506" s="349"/>
      <c r="AO506" s="349"/>
      <c r="AP506" s="349"/>
      <c r="AQ506" s="349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</row>
    <row r="507" spans="1:43" s="8" customFormat="1" ht="43.5" customHeight="1">
      <c r="A507" s="305" t="s">
        <v>203</v>
      </c>
      <c r="B507" s="361" t="s">
        <v>884</v>
      </c>
      <c r="C507" s="398" t="s">
        <v>891</v>
      </c>
      <c r="D507" s="306" t="s">
        <v>2779</v>
      </c>
      <c r="E507" s="306" t="s">
        <v>378</v>
      </c>
      <c r="F507" s="366" t="s">
        <v>1607</v>
      </c>
      <c r="G507" s="356" t="s">
        <v>1609</v>
      </c>
      <c r="H507" s="356" t="s">
        <v>1608</v>
      </c>
      <c r="I507" s="309">
        <v>1200000</v>
      </c>
      <c r="J507" s="309">
        <f>-K2630/0.0833333333333333</f>
        <v>0</v>
      </c>
      <c r="K507" s="309"/>
      <c r="L507" s="310">
        <v>42655</v>
      </c>
      <c r="M507" s="310">
        <v>42736</v>
      </c>
      <c r="N507" s="310">
        <v>43100</v>
      </c>
      <c r="O507" s="337">
        <f t="shared" si="30"/>
        <v>2017</v>
      </c>
      <c r="P507" s="336">
        <f t="shared" si="31"/>
        <v>12</v>
      </c>
      <c r="Q507" s="332" t="str">
        <f t="shared" si="33"/>
        <v>201712</v>
      </c>
      <c r="R507" s="354" t="s">
        <v>44</v>
      </c>
      <c r="S507" s="312">
        <v>0</v>
      </c>
      <c r="T507" s="312">
        <v>0</v>
      </c>
      <c r="U507" s="308"/>
      <c r="V507" s="363"/>
      <c r="W507" s="360"/>
      <c r="X507" s="385"/>
      <c r="Y5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7" s="348"/>
      <c r="AA507" s="348"/>
      <c r="AB507" s="348"/>
      <c r="AC507" s="348"/>
      <c r="AD507" s="348"/>
      <c r="AE507" s="348"/>
      <c r="AF507" s="348"/>
      <c r="AG507" s="348"/>
      <c r="AH507" s="348"/>
      <c r="AI507" s="348"/>
      <c r="AJ507" s="348"/>
      <c r="AK507" s="348"/>
      <c r="AL507" s="348"/>
      <c r="AM507" s="348"/>
      <c r="AN507" s="348"/>
      <c r="AO507" s="348"/>
      <c r="AP507" s="348"/>
      <c r="AQ507" s="348"/>
    </row>
    <row r="508" spans="1:43" s="8" customFormat="1" ht="43.5" customHeight="1">
      <c r="A508" s="305" t="s">
        <v>203</v>
      </c>
      <c r="B508" s="361" t="s">
        <v>884</v>
      </c>
      <c r="C508" s="398" t="s">
        <v>891</v>
      </c>
      <c r="D508" s="306" t="s">
        <v>2105</v>
      </c>
      <c r="E508" s="306" t="s">
        <v>378</v>
      </c>
      <c r="F508" s="307" t="s">
        <v>944</v>
      </c>
      <c r="G508" s="308" t="s">
        <v>433</v>
      </c>
      <c r="H508" s="308" t="s">
        <v>574</v>
      </c>
      <c r="I508" s="309">
        <v>250000</v>
      </c>
      <c r="J508" s="309">
        <f>-K2627/0.0833333333333333</f>
        <v>0</v>
      </c>
      <c r="K508" s="309"/>
      <c r="L508" s="310">
        <v>42326</v>
      </c>
      <c r="M508" s="310">
        <v>42370</v>
      </c>
      <c r="N508" s="310">
        <v>43100</v>
      </c>
      <c r="O508" s="337">
        <f t="shared" si="30"/>
        <v>2017</v>
      </c>
      <c r="P508" s="336">
        <f t="shared" si="31"/>
        <v>12</v>
      </c>
      <c r="Q508" s="332" t="str">
        <f t="shared" si="33"/>
        <v>201712</v>
      </c>
      <c r="R508" s="311">
        <v>0</v>
      </c>
      <c r="S508" s="312">
        <v>0.1</v>
      </c>
      <c r="T508" s="312">
        <v>0</v>
      </c>
      <c r="U508" s="308"/>
      <c r="V508" s="360"/>
      <c r="W508" s="360"/>
      <c r="X508" s="360"/>
      <c r="Y5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8" s="348"/>
      <c r="AA508" s="348"/>
      <c r="AB508" s="348"/>
      <c r="AC508" s="348"/>
      <c r="AD508" s="348"/>
      <c r="AE508" s="348"/>
      <c r="AF508" s="348"/>
      <c r="AG508" s="348"/>
      <c r="AH508" s="348"/>
      <c r="AI508" s="348"/>
      <c r="AJ508" s="348"/>
      <c r="AK508" s="348"/>
      <c r="AL508" s="348"/>
      <c r="AM508" s="348"/>
      <c r="AN508" s="348"/>
      <c r="AO508" s="348"/>
      <c r="AP508" s="348"/>
      <c r="AQ508" s="348"/>
    </row>
    <row r="509" spans="1:43" s="8" customFormat="1" ht="43.5" customHeight="1">
      <c r="A509" s="379" t="s">
        <v>11</v>
      </c>
      <c r="B509" s="382" t="s">
        <v>966</v>
      </c>
      <c r="C509" s="370" t="s">
        <v>891</v>
      </c>
      <c r="D509" s="365"/>
      <c r="E509" s="365" t="s">
        <v>380</v>
      </c>
      <c r="F509" s="366" t="s">
        <v>34</v>
      </c>
      <c r="G509" s="356" t="s">
        <v>2314</v>
      </c>
      <c r="H509" s="356" t="s">
        <v>2982</v>
      </c>
      <c r="I509" s="388">
        <v>950000</v>
      </c>
      <c r="J509" s="388">
        <f>-K2155/0.0833333333333333</f>
        <v>0</v>
      </c>
      <c r="K509" s="388"/>
      <c r="L509" s="367">
        <v>42760</v>
      </c>
      <c r="M509" s="367">
        <v>42767</v>
      </c>
      <c r="N509" s="367">
        <v>43100</v>
      </c>
      <c r="O509" s="389">
        <f t="shared" si="30"/>
        <v>2017</v>
      </c>
      <c r="P509" s="374">
        <f t="shared" si="31"/>
        <v>12</v>
      </c>
      <c r="Q509" s="390" t="str">
        <f t="shared" si="33"/>
        <v>201712</v>
      </c>
      <c r="R509" s="354">
        <v>0</v>
      </c>
      <c r="S509" s="391">
        <v>0.2</v>
      </c>
      <c r="T509" s="391">
        <v>0.1</v>
      </c>
      <c r="U509" s="356"/>
      <c r="V509" s="348"/>
      <c r="W509" s="348"/>
      <c r="X509" s="348"/>
      <c r="Y50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09" s="421"/>
      <c r="AA509" s="349"/>
      <c r="AB509" s="349"/>
      <c r="AC509" s="349"/>
      <c r="AD509" s="349"/>
      <c r="AE509" s="349"/>
      <c r="AF509" s="349"/>
      <c r="AG509" s="349"/>
      <c r="AH509" s="349"/>
      <c r="AI509" s="349"/>
      <c r="AJ509" s="349"/>
      <c r="AK509" s="349"/>
      <c r="AL509" s="349"/>
      <c r="AM509" s="349"/>
      <c r="AN509" s="349"/>
      <c r="AO509" s="349"/>
      <c r="AP509" s="349"/>
      <c r="AQ509" s="349"/>
    </row>
    <row r="510" spans="1:43" s="8" customFormat="1" ht="43.5" customHeight="1">
      <c r="A510" s="379" t="s">
        <v>11</v>
      </c>
      <c r="B510" s="382" t="s">
        <v>966</v>
      </c>
      <c r="C510" s="370" t="s">
        <v>891</v>
      </c>
      <c r="D510" s="365"/>
      <c r="E510" s="365" t="s">
        <v>380</v>
      </c>
      <c r="F510" s="366" t="s">
        <v>34</v>
      </c>
      <c r="G510" s="356" t="s">
        <v>2983</v>
      </c>
      <c r="H510" s="356" t="s">
        <v>2982</v>
      </c>
      <c r="I510" s="388">
        <v>555428</v>
      </c>
      <c r="J510" s="388">
        <f>-K2156/0.0833333333333333</f>
        <v>0</v>
      </c>
      <c r="K510" s="388"/>
      <c r="L510" s="367">
        <v>42760</v>
      </c>
      <c r="M510" s="367">
        <v>42767</v>
      </c>
      <c r="N510" s="367">
        <v>43100</v>
      </c>
      <c r="O510" s="389">
        <f t="shared" si="30"/>
        <v>2017</v>
      </c>
      <c r="P510" s="374">
        <f t="shared" si="31"/>
        <v>12</v>
      </c>
      <c r="Q510" s="390" t="str">
        <f t="shared" si="33"/>
        <v>201712</v>
      </c>
      <c r="R510" s="354">
        <v>0</v>
      </c>
      <c r="S510" s="391">
        <v>0.2</v>
      </c>
      <c r="T510" s="391">
        <v>0.1</v>
      </c>
      <c r="U510" s="356"/>
      <c r="V510" s="348"/>
      <c r="W510" s="348"/>
      <c r="X510" s="348"/>
      <c r="Y510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0" s="348"/>
      <c r="AA510" s="349"/>
      <c r="AB510" s="349"/>
      <c r="AC510" s="349"/>
      <c r="AD510" s="349"/>
      <c r="AE510" s="349"/>
      <c r="AF510" s="349"/>
      <c r="AG510" s="349"/>
      <c r="AH510" s="349"/>
      <c r="AI510" s="349"/>
      <c r="AJ510" s="349"/>
      <c r="AK510" s="349"/>
      <c r="AL510" s="349"/>
      <c r="AM510" s="349"/>
      <c r="AN510" s="349"/>
      <c r="AO510" s="349"/>
      <c r="AP510" s="349"/>
      <c r="AQ510" s="349"/>
    </row>
    <row r="511" spans="1:43" s="8" customFormat="1" ht="43.5" customHeight="1">
      <c r="A511" s="354" t="s">
        <v>11</v>
      </c>
      <c r="B511" s="378" t="s">
        <v>966</v>
      </c>
      <c r="C511" s="370" t="s">
        <v>891</v>
      </c>
      <c r="D511" s="358"/>
      <c r="E511" s="358" t="s">
        <v>380</v>
      </c>
      <c r="F511" s="359" t="s">
        <v>34</v>
      </c>
      <c r="G511" s="355" t="s">
        <v>2981</v>
      </c>
      <c r="H511" s="355" t="s">
        <v>2982</v>
      </c>
      <c r="I511" s="371">
        <v>734100</v>
      </c>
      <c r="J511" s="371">
        <f>-K2156/0.0833333333333333</f>
        <v>0</v>
      </c>
      <c r="K511" s="371"/>
      <c r="L511" s="372">
        <v>42760</v>
      </c>
      <c r="M511" s="372">
        <v>42767</v>
      </c>
      <c r="N511" s="373">
        <v>43100</v>
      </c>
      <c r="O511" s="374">
        <f t="shared" si="30"/>
        <v>2017</v>
      </c>
      <c r="P511" s="374">
        <f t="shared" si="31"/>
        <v>12</v>
      </c>
      <c r="Q511" s="375" t="str">
        <f t="shared" si="33"/>
        <v>201712</v>
      </c>
      <c r="R511" s="378">
        <v>0</v>
      </c>
      <c r="S511" s="376">
        <v>0.2</v>
      </c>
      <c r="T511" s="376">
        <v>0.1</v>
      </c>
      <c r="U511" s="355"/>
      <c r="V511" s="349"/>
      <c r="W511" s="348"/>
      <c r="X511" s="421"/>
      <c r="Y51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1" s="348"/>
      <c r="AA511" s="349"/>
      <c r="AB511" s="349"/>
      <c r="AC511" s="349"/>
      <c r="AD511" s="349"/>
      <c r="AE511" s="349"/>
      <c r="AF511" s="349"/>
      <c r="AG511" s="349"/>
      <c r="AH511" s="349"/>
      <c r="AI511" s="349"/>
      <c r="AJ511" s="349"/>
      <c r="AK511" s="349"/>
      <c r="AL511" s="349"/>
      <c r="AM511" s="349"/>
      <c r="AN511" s="349"/>
      <c r="AO511" s="349"/>
      <c r="AP511" s="349"/>
      <c r="AQ511" s="349"/>
    </row>
    <row r="512" spans="1:100" s="8" customFormat="1" ht="43.5" customHeight="1">
      <c r="A512" s="311" t="s">
        <v>11</v>
      </c>
      <c r="B512" s="369" t="s">
        <v>966</v>
      </c>
      <c r="C512" s="398" t="s">
        <v>891</v>
      </c>
      <c r="D512" s="314"/>
      <c r="E512" s="314" t="s">
        <v>379</v>
      </c>
      <c r="F512" s="315" t="s">
        <v>46</v>
      </c>
      <c r="G512" s="355" t="s">
        <v>1660</v>
      </c>
      <c r="H512" s="313" t="s">
        <v>1583</v>
      </c>
      <c r="I512" s="316">
        <v>2055181.97</v>
      </c>
      <c r="J512" s="316">
        <f>-K2124/0.0833333333333333</f>
        <v>0</v>
      </c>
      <c r="K512" s="316"/>
      <c r="L512" s="317">
        <v>42508</v>
      </c>
      <c r="M512" s="317">
        <v>41990</v>
      </c>
      <c r="N512" s="318">
        <v>43100</v>
      </c>
      <c r="O512" s="336">
        <f t="shared" si="30"/>
        <v>2017</v>
      </c>
      <c r="P512" s="336">
        <f t="shared" si="31"/>
        <v>12</v>
      </c>
      <c r="Q512" s="326" t="str">
        <f t="shared" si="33"/>
        <v>201712</v>
      </c>
      <c r="R512" s="354" t="s">
        <v>44</v>
      </c>
      <c r="S512" s="319">
        <v>0</v>
      </c>
      <c r="T512" s="319">
        <v>0</v>
      </c>
      <c r="U512" s="313"/>
      <c r="V512" s="360"/>
      <c r="W512" s="360"/>
      <c r="X512" s="360"/>
      <c r="Y5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2" s="421"/>
      <c r="AA512" s="349"/>
      <c r="AB512" s="349"/>
      <c r="AC512" s="349"/>
      <c r="AD512" s="349"/>
      <c r="AE512" s="349"/>
      <c r="AF512" s="349"/>
      <c r="AG512" s="349"/>
      <c r="AH512" s="349"/>
      <c r="AI512" s="349"/>
      <c r="AJ512" s="349"/>
      <c r="AK512" s="349"/>
      <c r="AL512" s="349"/>
      <c r="AM512" s="349"/>
      <c r="AN512" s="349"/>
      <c r="AO512" s="349"/>
      <c r="AP512" s="349"/>
      <c r="AQ512" s="349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</row>
    <row r="513" spans="1:100" s="8" customFormat="1" ht="43.5" customHeight="1">
      <c r="A513" s="311" t="s">
        <v>11</v>
      </c>
      <c r="B513" s="369" t="s">
        <v>966</v>
      </c>
      <c r="C513" s="398" t="s">
        <v>891</v>
      </c>
      <c r="D513" s="314"/>
      <c r="E513" s="314" t="s">
        <v>971</v>
      </c>
      <c r="F513" s="307" t="s">
        <v>34</v>
      </c>
      <c r="G513" s="313" t="s">
        <v>1678</v>
      </c>
      <c r="H513" s="313" t="s">
        <v>1677</v>
      </c>
      <c r="I513" s="316">
        <v>33000</v>
      </c>
      <c r="J513" s="316">
        <f>-K2103/0.0833333333333333</f>
        <v>0</v>
      </c>
      <c r="K513" s="316"/>
      <c r="L513" s="317">
        <v>42466</v>
      </c>
      <c r="M513" s="317">
        <v>42370</v>
      </c>
      <c r="N513" s="318">
        <v>43100</v>
      </c>
      <c r="O513" s="336">
        <f t="shared" si="30"/>
        <v>2017</v>
      </c>
      <c r="P513" s="336">
        <f t="shared" si="31"/>
        <v>12</v>
      </c>
      <c r="Q513" s="326" t="str">
        <f t="shared" si="33"/>
        <v>201712</v>
      </c>
      <c r="R513" s="311" t="s">
        <v>105</v>
      </c>
      <c r="S513" s="319">
        <v>0</v>
      </c>
      <c r="T513" s="319">
        <v>0</v>
      </c>
      <c r="U513" s="313"/>
      <c r="V513" s="360"/>
      <c r="W513" s="360"/>
      <c r="X513" s="360"/>
      <c r="Y5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3" s="385"/>
      <c r="AA513" s="363"/>
      <c r="AB513" s="363"/>
      <c r="AC513" s="363"/>
      <c r="AD513" s="363"/>
      <c r="AE513" s="363"/>
      <c r="AF513" s="363"/>
      <c r="AG513" s="363"/>
      <c r="AH513" s="363"/>
      <c r="AI513" s="363"/>
      <c r="AJ513" s="363"/>
      <c r="AK513" s="363"/>
      <c r="AL513" s="363"/>
      <c r="AM513" s="363"/>
      <c r="AN513" s="363"/>
      <c r="AO513" s="363"/>
      <c r="AP513" s="363"/>
      <c r="AQ513" s="363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</row>
    <row r="514" spans="1:43" s="8" customFormat="1" ht="43.5" customHeight="1">
      <c r="A514" s="354" t="s">
        <v>203</v>
      </c>
      <c r="B514" s="378" t="s">
        <v>884</v>
      </c>
      <c r="C514" s="370" t="s">
        <v>891</v>
      </c>
      <c r="D514" s="358"/>
      <c r="E514" s="358" t="s">
        <v>378</v>
      </c>
      <c r="F514" s="359" t="s">
        <v>1196</v>
      </c>
      <c r="G514" s="355" t="s">
        <v>1197</v>
      </c>
      <c r="H514" s="355" t="s">
        <v>1198</v>
      </c>
      <c r="I514" s="371">
        <v>83516633.8</v>
      </c>
      <c r="J514" s="371">
        <f>-K2021/0.0833333333333333</f>
        <v>0</v>
      </c>
      <c r="K514" s="371"/>
      <c r="L514" s="372">
        <v>41584</v>
      </c>
      <c r="M514" s="372">
        <v>41584</v>
      </c>
      <c r="N514" s="373">
        <v>43101</v>
      </c>
      <c r="O514" s="374">
        <f t="shared" si="30"/>
        <v>2018</v>
      </c>
      <c r="P514" s="374">
        <f t="shared" si="31"/>
        <v>1</v>
      </c>
      <c r="Q514" s="375" t="str">
        <f t="shared" si="33"/>
        <v>201801</v>
      </c>
      <c r="R514" s="354">
        <v>0</v>
      </c>
      <c r="S514" s="376">
        <v>0</v>
      </c>
      <c r="T514" s="376">
        <v>0</v>
      </c>
      <c r="U514" s="355"/>
      <c r="V514" s="348"/>
      <c r="W514" s="348"/>
      <c r="X514" s="348"/>
      <c r="Y51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4" s="421"/>
      <c r="AA514" s="349"/>
      <c r="AB514" s="349"/>
      <c r="AC514" s="349"/>
      <c r="AD514" s="349"/>
      <c r="AE514" s="349"/>
      <c r="AF514" s="349"/>
      <c r="AG514" s="349"/>
      <c r="AH514" s="349"/>
      <c r="AI514" s="349"/>
      <c r="AJ514" s="349"/>
      <c r="AK514" s="349"/>
      <c r="AL514" s="349"/>
      <c r="AM514" s="349"/>
      <c r="AN514" s="349"/>
      <c r="AO514" s="349"/>
      <c r="AP514" s="349"/>
      <c r="AQ514" s="349"/>
    </row>
    <row r="515" spans="1:43" s="8" customFormat="1" ht="43.5" customHeight="1">
      <c r="A515" s="354" t="s">
        <v>476</v>
      </c>
      <c r="B515" s="369" t="s">
        <v>966</v>
      </c>
      <c r="C515" s="354" t="s">
        <v>891</v>
      </c>
      <c r="D515" s="244"/>
      <c r="E515" s="244" t="s">
        <v>379</v>
      </c>
      <c r="F515" s="359" t="s">
        <v>1227</v>
      </c>
      <c r="G515" s="251" t="s">
        <v>461</v>
      </c>
      <c r="H515" s="251" t="s">
        <v>56</v>
      </c>
      <c r="I515" s="285">
        <v>1405000</v>
      </c>
      <c r="J515" s="285">
        <f>-K2038/0.0833333333333333</f>
        <v>0</v>
      </c>
      <c r="K515" s="285"/>
      <c r="L515" s="280">
        <v>42697</v>
      </c>
      <c r="M515" s="280">
        <v>42743</v>
      </c>
      <c r="N515" s="281">
        <v>43107</v>
      </c>
      <c r="O515" s="323">
        <f t="shared" si="30"/>
        <v>2018</v>
      </c>
      <c r="P515" s="323">
        <f t="shared" si="31"/>
        <v>1</v>
      </c>
      <c r="Q515" s="324" t="str">
        <f t="shared" si="33"/>
        <v>201801</v>
      </c>
      <c r="R515" s="354" t="s">
        <v>44</v>
      </c>
      <c r="S515" s="267">
        <v>0</v>
      </c>
      <c r="T515" s="267">
        <v>0</v>
      </c>
      <c r="U515" s="262"/>
      <c r="V515" s="343"/>
      <c r="W515" s="345"/>
      <c r="X515" s="343"/>
      <c r="Y51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5" s="421"/>
      <c r="AA515" s="349"/>
      <c r="AB515" s="349"/>
      <c r="AC515" s="349"/>
      <c r="AD515" s="349"/>
      <c r="AE515" s="349"/>
      <c r="AF515" s="349"/>
      <c r="AG515" s="349"/>
      <c r="AH515" s="349"/>
      <c r="AI515" s="349"/>
      <c r="AJ515" s="349"/>
      <c r="AK515" s="349"/>
      <c r="AL515" s="349"/>
      <c r="AM515" s="349"/>
      <c r="AN515" s="349"/>
      <c r="AO515" s="349"/>
      <c r="AP515" s="349"/>
      <c r="AQ515" s="349"/>
    </row>
    <row r="516" spans="1:100" s="7" customFormat="1" ht="43.5" customHeight="1">
      <c r="A516" s="354" t="s">
        <v>476</v>
      </c>
      <c r="B516" s="369" t="s">
        <v>966</v>
      </c>
      <c r="C516" s="354" t="s">
        <v>891</v>
      </c>
      <c r="D516" s="244"/>
      <c r="E516" s="244" t="s">
        <v>379</v>
      </c>
      <c r="F516" s="359" t="s">
        <v>1227</v>
      </c>
      <c r="G516" s="251" t="s">
        <v>461</v>
      </c>
      <c r="H516" s="251" t="s">
        <v>60</v>
      </c>
      <c r="I516" s="285">
        <v>920000</v>
      </c>
      <c r="J516" s="285">
        <f>-K2039/0.0833333333333333</f>
        <v>0</v>
      </c>
      <c r="K516" s="285"/>
      <c r="L516" s="280">
        <v>42697</v>
      </c>
      <c r="M516" s="280">
        <v>42743</v>
      </c>
      <c r="N516" s="281">
        <v>43107</v>
      </c>
      <c r="O516" s="323">
        <f aca="true" t="shared" si="34" ref="O516:O579">YEAR(N516)</f>
        <v>2018</v>
      </c>
      <c r="P516" s="323">
        <f aca="true" t="shared" si="35" ref="P516:P579">MONTH(N516)</f>
        <v>1</v>
      </c>
      <c r="Q516" s="324" t="str">
        <f t="shared" si="33"/>
        <v>201801</v>
      </c>
      <c r="R516" s="354" t="s">
        <v>44</v>
      </c>
      <c r="S516" s="267">
        <v>0</v>
      </c>
      <c r="T516" s="267">
        <v>0</v>
      </c>
      <c r="U516" s="262"/>
      <c r="V516" s="343"/>
      <c r="W516" s="345"/>
      <c r="X516" s="343"/>
      <c r="Y516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6" s="421"/>
      <c r="AA516" s="348"/>
      <c r="AB516" s="348"/>
      <c r="AC516" s="348"/>
      <c r="AD516" s="348"/>
      <c r="AE516" s="348"/>
      <c r="AF516" s="348"/>
      <c r="AG516" s="348"/>
      <c r="AH516" s="348"/>
      <c r="AI516" s="348"/>
      <c r="AJ516" s="348"/>
      <c r="AK516" s="348"/>
      <c r="AL516" s="348"/>
      <c r="AM516" s="348"/>
      <c r="AN516" s="348"/>
      <c r="AO516" s="348"/>
      <c r="AP516" s="348"/>
      <c r="AQ516" s="34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</row>
    <row r="517" spans="1:100" s="7" customFormat="1" ht="43.5" customHeight="1">
      <c r="A517" s="354" t="s">
        <v>476</v>
      </c>
      <c r="B517" s="369" t="s">
        <v>966</v>
      </c>
      <c r="C517" s="354" t="s">
        <v>891</v>
      </c>
      <c r="D517" s="244"/>
      <c r="E517" s="244" t="s">
        <v>379</v>
      </c>
      <c r="F517" s="359" t="s">
        <v>1227</v>
      </c>
      <c r="G517" s="251" t="s">
        <v>461</v>
      </c>
      <c r="H517" s="362" t="s">
        <v>1228</v>
      </c>
      <c r="I517" s="285">
        <v>15000</v>
      </c>
      <c r="J517" s="285">
        <f>-K2040/0.0833333333333333</f>
        <v>0</v>
      </c>
      <c r="K517" s="285"/>
      <c r="L517" s="280">
        <v>42697</v>
      </c>
      <c r="M517" s="280">
        <v>42743</v>
      </c>
      <c r="N517" s="281">
        <v>43107</v>
      </c>
      <c r="O517" s="323">
        <f t="shared" si="34"/>
        <v>2018</v>
      </c>
      <c r="P517" s="323">
        <f t="shared" si="35"/>
        <v>1</v>
      </c>
      <c r="Q517" s="324" t="str">
        <f t="shared" si="33"/>
        <v>201801</v>
      </c>
      <c r="R517" s="354" t="s">
        <v>44</v>
      </c>
      <c r="S517" s="267">
        <v>0</v>
      </c>
      <c r="T517" s="267">
        <v>0</v>
      </c>
      <c r="U517" s="262"/>
      <c r="V517" s="343"/>
      <c r="W517" s="345"/>
      <c r="X517" s="343"/>
      <c r="Y517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7" s="421"/>
      <c r="AA517" s="349"/>
      <c r="AB517" s="349"/>
      <c r="AC517" s="349"/>
      <c r="AD517" s="349"/>
      <c r="AE517" s="349"/>
      <c r="AF517" s="349"/>
      <c r="AG517" s="349"/>
      <c r="AH517" s="349"/>
      <c r="AI517" s="349"/>
      <c r="AJ517" s="349"/>
      <c r="AK517" s="349"/>
      <c r="AL517" s="349"/>
      <c r="AM517" s="349"/>
      <c r="AN517" s="349"/>
      <c r="AO517" s="349"/>
      <c r="AP517" s="349"/>
      <c r="AQ517" s="349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</row>
    <row r="518" spans="1:100" s="7" customFormat="1" ht="43.5" customHeight="1">
      <c r="A518" s="311" t="s">
        <v>476</v>
      </c>
      <c r="B518" s="378" t="s">
        <v>966</v>
      </c>
      <c r="C518" s="398" t="s">
        <v>891</v>
      </c>
      <c r="D518" s="314" t="s">
        <v>1689</v>
      </c>
      <c r="E518" s="314" t="s">
        <v>379</v>
      </c>
      <c r="F518" s="315" t="s">
        <v>46</v>
      </c>
      <c r="G518" s="313" t="s">
        <v>1690</v>
      </c>
      <c r="H518" s="313" t="s">
        <v>1691</v>
      </c>
      <c r="I518" s="316">
        <v>115020</v>
      </c>
      <c r="J518" s="316">
        <f>-K2082/0.0833333333333333</f>
        <v>0</v>
      </c>
      <c r="K518" s="316"/>
      <c r="L518" s="317">
        <v>42676</v>
      </c>
      <c r="M518" s="317">
        <v>42743</v>
      </c>
      <c r="N518" s="317">
        <v>43107</v>
      </c>
      <c r="O518" s="338">
        <f t="shared" si="34"/>
        <v>2018</v>
      </c>
      <c r="P518" s="336">
        <f t="shared" si="35"/>
        <v>1</v>
      </c>
      <c r="Q518" s="333" t="str">
        <f t="shared" si="33"/>
        <v>201801</v>
      </c>
      <c r="R518" s="311" t="s">
        <v>266</v>
      </c>
      <c r="S518" s="319">
        <v>0</v>
      </c>
      <c r="T518" s="319">
        <v>0</v>
      </c>
      <c r="U518" s="313"/>
      <c r="V518" s="363"/>
      <c r="W518" s="360"/>
      <c r="X518" s="363"/>
      <c r="Y518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8" s="421"/>
      <c r="AA518" s="349"/>
      <c r="AB518" s="349"/>
      <c r="AC518" s="349"/>
      <c r="AD518" s="349"/>
      <c r="AE518" s="349"/>
      <c r="AF518" s="349"/>
      <c r="AG518" s="349"/>
      <c r="AH518" s="349"/>
      <c r="AI518" s="349"/>
      <c r="AJ518" s="349"/>
      <c r="AK518" s="349"/>
      <c r="AL518" s="349"/>
      <c r="AM518" s="349"/>
      <c r="AN518" s="349"/>
      <c r="AO518" s="349"/>
      <c r="AP518" s="349"/>
      <c r="AQ518" s="349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</row>
    <row r="519" spans="1:100" s="7" customFormat="1" ht="43.5" customHeight="1">
      <c r="A519" s="311" t="s">
        <v>143</v>
      </c>
      <c r="B519" s="369" t="s">
        <v>890</v>
      </c>
      <c r="C519" s="398" t="s">
        <v>891</v>
      </c>
      <c r="D519" s="314" t="s">
        <v>1348</v>
      </c>
      <c r="E519" s="314" t="s">
        <v>378</v>
      </c>
      <c r="F519" s="315" t="s">
        <v>46</v>
      </c>
      <c r="G519" s="313" t="s">
        <v>498</v>
      </c>
      <c r="H519" s="313" t="s">
        <v>349</v>
      </c>
      <c r="I519" s="316">
        <v>260000</v>
      </c>
      <c r="J519" s="316">
        <f>-K2649/0.0833333333333333</f>
        <v>0</v>
      </c>
      <c r="K519" s="316"/>
      <c r="L519" s="317">
        <v>42711</v>
      </c>
      <c r="M519" s="317">
        <v>42743</v>
      </c>
      <c r="N519" s="318">
        <v>43107</v>
      </c>
      <c r="O519" s="336">
        <f t="shared" si="34"/>
        <v>2018</v>
      </c>
      <c r="P519" s="336">
        <f t="shared" si="35"/>
        <v>1</v>
      </c>
      <c r="Q519" s="326" t="str">
        <f t="shared" si="33"/>
        <v>201801</v>
      </c>
      <c r="R519" s="354">
        <v>0</v>
      </c>
      <c r="S519" s="319">
        <v>0</v>
      </c>
      <c r="T519" s="319">
        <v>0</v>
      </c>
      <c r="U519" s="308"/>
      <c r="V519" s="363"/>
      <c r="W519" s="360"/>
      <c r="X519" s="363"/>
      <c r="Y5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19" s="348"/>
      <c r="AA519" s="348"/>
      <c r="AB519" s="348"/>
      <c r="AC519" s="348"/>
      <c r="AD519" s="348"/>
      <c r="AE519" s="348"/>
      <c r="AF519" s="348"/>
      <c r="AG519" s="348"/>
      <c r="AH519" s="348"/>
      <c r="AI519" s="348"/>
      <c r="AJ519" s="348"/>
      <c r="AK519" s="348"/>
      <c r="AL519" s="348"/>
      <c r="AM519" s="348"/>
      <c r="AN519" s="348"/>
      <c r="AO519" s="348"/>
      <c r="AP519" s="348"/>
      <c r="AQ519" s="34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</row>
    <row r="520" spans="1:100" s="7" customFormat="1" ht="43.5" customHeight="1">
      <c r="A520" s="311" t="s">
        <v>143</v>
      </c>
      <c r="B520" s="369" t="s">
        <v>890</v>
      </c>
      <c r="C520" s="398" t="s">
        <v>891</v>
      </c>
      <c r="D520" s="358" t="s">
        <v>1348</v>
      </c>
      <c r="E520" s="314" t="s">
        <v>378</v>
      </c>
      <c r="F520" s="315" t="s">
        <v>46</v>
      </c>
      <c r="G520" s="313" t="s">
        <v>2130</v>
      </c>
      <c r="H520" s="313" t="s">
        <v>349</v>
      </c>
      <c r="I520" s="316">
        <v>260000</v>
      </c>
      <c r="J520" s="316">
        <f>-K2637/0.0833333333333333</f>
        <v>0</v>
      </c>
      <c r="K520" s="316"/>
      <c r="L520" s="372">
        <v>42711</v>
      </c>
      <c r="M520" s="317">
        <v>42743</v>
      </c>
      <c r="N520" s="317">
        <v>43107</v>
      </c>
      <c r="O520" s="338">
        <f t="shared" si="34"/>
        <v>2018</v>
      </c>
      <c r="P520" s="336">
        <f t="shared" si="35"/>
        <v>1</v>
      </c>
      <c r="Q520" s="333" t="str">
        <f t="shared" si="33"/>
        <v>201801</v>
      </c>
      <c r="R520" s="354">
        <v>0</v>
      </c>
      <c r="S520" s="319">
        <v>0</v>
      </c>
      <c r="T520" s="319">
        <v>0</v>
      </c>
      <c r="U520" s="313"/>
      <c r="V520" s="360"/>
      <c r="W520" s="360"/>
      <c r="X520" s="360"/>
      <c r="Y5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0" s="348"/>
      <c r="AA520" s="348"/>
      <c r="AB520" s="348"/>
      <c r="AC520" s="348"/>
      <c r="AD520" s="348"/>
      <c r="AE520" s="348"/>
      <c r="AF520" s="348"/>
      <c r="AG520" s="348"/>
      <c r="AH520" s="348"/>
      <c r="AI520" s="348"/>
      <c r="AJ520" s="348"/>
      <c r="AK520" s="348"/>
      <c r="AL520" s="348"/>
      <c r="AM520" s="348"/>
      <c r="AN520" s="348"/>
      <c r="AO520" s="348"/>
      <c r="AP520" s="348"/>
      <c r="AQ520" s="34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</row>
    <row r="521" spans="1:100" s="7" customFormat="1" ht="43.5" customHeight="1">
      <c r="A521" s="250" t="s">
        <v>519</v>
      </c>
      <c r="B521" s="250" t="s">
        <v>966</v>
      </c>
      <c r="C521" s="354" t="s">
        <v>891</v>
      </c>
      <c r="D521" s="365" t="s">
        <v>959</v>
      </c>
      <c r="E521" s="247" t="s">
        <v>525</v>
      </c>
      <c r="F521" s="366" t="s">
        <v>960</v>
      </c>
      <c r="G521" s="356" t="s">
        <v>957</v>
      </c>
      <c r="H521" s="356" t="s">
        <v>958</v>
      </c>
      <c r="I521" s="286">
        <v>35385.24</v>
      </c>
      <c r="J521" s="286">
        <f>-K2148/0.0833333333333333</f>
        <v>0</v>
      </c>
      <c r="K521" s="286"/>
      <c r="L521" s="282">
        <v>41283</v>
      </c>
      <c r="M521" s="282">
        <v>41283</v>
      </c>
      <c r="N521" s="282">
        <v>43108</v>
      </c>
      <c r="O521" s="327">
        <f t="shared" si="34"/>
        <v>2018</v>
      </c>
      <c r="P521" s="323">
        <f t="shared" si="35"/>
        <v>1</v>
      </c>
      <c r="Q521" s="328" t="str">
        <f aca="true" t="shared" si="36" ref="Q521:Q552">IF(P521&gt;9,CONCATENATE(O521,P521),CONCATENATE(O521,"0",P521))</f>
        <v>201801</v>
      </c>
      <c r="R521" s="235">
        <v>0</v>
      </c>
      <c r="S521" s="268">
        <v>0</v>
      </c>
      <c r="T521" s="268">
        <v>0</v>
      </c>
      <c r="U521" s="261"/>
      <c r="V521" s="343"/>
      <c r="W521" s="345"/>
      <c r="X521" s="343"/>
      <c r="Y5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1" s="421"/>
      <c r="AA521" s="349"/>
      <c r="AB521" s="349"/>
      <c r="AC521" s="349"/>
      <c r="AD521" s="349"/>
      <c r="AE521" s="349"/>
      <c r="AF521" s="349"/>
      <c r="AG521" s="349"/>
      <c r="AH521" s="349"/>
      <c r="AI521" s="349"/>
      <c r="AJ521" s="349"/>
      <c r="AK521" s="349"/>
      <c r="AL521" s="349"/>
      <c r="AM521" s="349"/>
      <c r="AN521" s="349"/>
      <c r="AO521" s="349"/>
      <c r="AP521" s="349"/>
      <c r="AQ521" s="349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</row>
    <row r="522" spans="1:100" s="7" customFormat="1" ht="43.5" customHeight="1">
      <c r="A522" s="354" t="s">
        <v>130</v>
      </c>
      <c r="B522" s="369" t="s">
        <v>966</v>
      </c>
      <c r="C522" s="370" t="s">
        <v>891</v>
      </c>
      <c r="D522" s="358" t="s">
        <v>1936</v>
      </c>
      <c r="E522" s="358" t="s">
        <v>400</v>
      </c>
      <c r="F522" s="359" t="s">
        <v>962</v>
      </c>
      <c r="G522" s="355" t="s">
        <v>1212</v>
      </c>
      <c r="H522" s="355" t="s">
        <v>511</v>
      </c>
      <c r="I522" s="371">
        <v>205000</v>
      </c>
      <c r="J522" s="371">
        <f>-K2048/0.0833333333333333</f>
        <v>0</v>
      </c>
      <c r="K522" s="371"/>
      <c r="L522" s="372">
        <v>42746</v>
      </c>
      <c r="M522" s="372">
        <v>42744</v>
      </c>
      <c r="N522" s="373">
        <v>43108</v>
      </c>
      <c r="O522" s="374">
        <f t="shared" si="34"/>
        <v>2018</v>
      </c>
      <c r="P522" s="374">
        <f t="shared" si="35"/>
        <v>1</v>
      </c>
      <c r="Q522" s="375" t="str">
        <f t="shared" si="36"/>
        <v>201801</v>
      </c>
      <c r="R522" s="354">
        <v>0</v>
      </c>
      <c r="S522" s="376">
        <v>0</v>
      </c>
      <c r="T522" s="376">
        <v>0</v>
      </c>
      <c r="U522" s="355"/>
      <c r="V522" s="348"/>
      <c r="W522" s="348"/>
      <c r="X522" s="348"/>
      <c r="Y522" s="382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2" s="421"/>
      <c r="AA522" s="348"/>
      <c r="AB522" s="348"/>
      <c r="AC522" s="348"/>
      <c r="AD522" s="348"/>
      <c r="AE522" s="348"/>
      <c r="AF522" s="348"/>
      <c r="AG522" s="348"/>
      <c r="AH522" s="348"/>
      <c r="AI522" s="348"/>
      <c r="AJ522" s="348"/>
      <c r="AK522" s="348"/>
      <c r="AL522" s="348"/>
      <c r="AM522" s="348"/>
      <c r="AN522" s="348"/>
      <c r="AO522" s="348"/>
      <c r="AP522" s="348"/>
      <c r="AQ522" s="34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</row>
    <row r="523" spans="1:100" s="7" customFormat="1" ht="43.5" customHeight="1">
      <c r="A523" s="311" t="s">
        <v>3092</v>
      </c>
      <c r="B523" s="369" t="s">
        <v>889</v>
      </c>
      <c r="C523" s="398" t="s">
        <v>891</v>
      </c>
      <c r="D523" s="314" t="s">
        <v>3052</v>
      </c>
      <c r="E523" s="314" t="s">
        <v>381</v>
      </c>
      <c r="F523" s="315" t="s">
        <v>3053</v>
      </c>
      <c r="G523" s="313" t="s">
        <v>3054</v>
      </c>
      <c r="H523" s="313" t="s">
        <v>3148</v>
      </c>
      <c r="I523" s="316">
        <v>15000</v>
      </c>
      <c r="J523" s="316">
        <f>-K2195/0.0833333333333333</f>
        <v>0</v>
      </c>
      <c r="K523" s="316"/>
      <c r="L523" s="317" t="s">
        <v>326</v>
      </c>
      <c r="M523" s="317">
        <v>42746</v>
      </c>
      <c r="N523" s="318">
        <v>43110</v>
      </c>
      <c r="O523" s="336">
        <f t="shared" si="34"/>
        <v>2018</v>
      </c>
      <c r="P523" s="336">
        <f t="shared" si="35"/>
        <v>1</v>
      </c>
      <c r="Q523" s="326" t="str">
        <f t="shared" si="36"/>
        <v>201801</v>
      </c>
      <c r="R523" s="311" t="s">
        <v>44</v>
      </c>
      <c r="S523" s="319">
        <v>0</v>
      </c>
      <c r="T523" s="319">
        <v>0</v>
      </c>
      <c r="U523" s="313"/>
      <c r="V523" s="363"/>
      <c r="W523" s="360"/>
      <c r="X523" s="363"/>
      <c r="Y5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3" s="360"/>
      <c r="AA523" s="360"/>
      <c r="AB523" s="360"/>
      <c r="AC523" s="360"/>
      <c r="AD523" s="360"/>
      <c r="AE523" s="360"/>
      <c r="AF523" s="360"/>
      <c r="AG523" s="360"/>
      <c r="AH523" s="360"/>
      <c r="AI523" s="360"/>
      <c r="AJ523" s="360"/>
      <c r="AK523" s="360"/>
      <c r="AL523" s="360"/>
      <c r="AM523" s="360"/>
      <c r="AN523" s="360"/>
      <c r="AO523" s="360"/>
      <c r="AP523" s="360"/>
      <c r="AQ523" s="360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</row>
    <row r="524" spans="1:100" s="7" customFormat="1" ht="43.5" customHeight="1">
      <c r="A524" s="311" t="s">
        <v>2048</v>
      </c>
      <c r="B524" s="369" t="s">
        <v>889</v>
      </c>
      <c r="C524" s="398" t="s">
        <v>891</v>
      </c>
      <c r="D524" s="314" t="s">
        <v>3211</v>
      </c>
      <c r="E524" s="314" t="s">
        <v>381</v>
      </c>
      <c r="F524" s="315" t="s">
        <v>3081</v>
      </c>
      <c r="G524" s="313" t="s">
        <v>3082</v>
      </c>
      <c r="H524" s="313" t="s">
        <v>3083</v>
      </c>
      <c r="I524" s="316">
        <v>311320</v>
      </c>
      <c r="J524" s="316">
        <f>-K2145/0.0833333333333333</f>
        <v>0</v>
      </c>
      <c r="K524" s="316"/>
      <c r="L524" s="317">
        <v>42746</v>
      </c>
      <c r="M524" s="317">
        <v>42746</v>
      </c>
      <c r="N524" s="317">
        <v>43110</v>
      </c>
      <c r="O524" s="338">
        <f t="shared" si="34"/>
        <v>2018</v>
      </c>
      <c r="P524" s="336">
        <f t="shared" si="35"/>
        <v>1</v>
      </c>
      <c r="Q524" s="333" t="str">
        <f t="shared" si="36"/>
        <v>201801</v>
      </c>
      <c r="R524" s="311">
        <v>0</v>
      </c>
      <c r="S524" s="319">
        <v>0</v>
      </c>
      <c r="T524" s="319">
        <v>0</v>
      </c>
      <c r="U524" s="313"/>
      <c r="V524" s="363"/>
      <c r="W524" s="360"/>
      <c r="X524" s="363"/>
      <c r="Y5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4" s="385"/>
      <c r="AA524" s="363"/>
      <c r="AB524" s="363"/>
      <c r="AC524" s="363"/>
      <c r="AD524" s="363"/>
      <c r="AE524" s="363"/>
      <c r="AF524" s="363"/>
      <c r="AG524" s="363"/>
      <c r="AH524" s="363"/>
      <c r="AI524" s="363"/>
      <c r="AJ524" s="363"/>
      <c r="AK524" s="363"/>
      <c r="AL524" s="363"/>
      <c r="AM524" s="363"/>
      <c r="AN524" s="363"/>
      <c r="AO524" s="363"/>
      <c r="AP524" s="363"/>
      <c r="AQ524" s="363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</row>
    <row r="525" spans="1:100" s="7" customFormat="1" ht="43.5" customHeight="1">
      <c r="A525" s="311" t="s">
        <v>2048</v>
      </c>
      <c r="B525" s="369" t="s">
        <v>889</v>
      </c>
      <c r="C525" s="398" t="s">
        <v>891</v>
      </c>
      <c r="D525" s="314"/>
      <c r="E525" s="314" t="s">
        <v>381</v>
      </c>
      <c r="F525" s="315" t="s">
        <v>3090</v>
      </c>
      <c r="G525" s="313" t="s">
        <v>3091</v>
      </c>
      <c r="H525" s="313" t="s">
        <v>1416</v>
      </c>
      <c r="I525" s="316">
        <v>304980</v>
      </c>
      <c r="J525" s="316">
        <f>-K2146/0.0833333333333333</f>
        <v>0</v>
      </c>
      <c r="K525" s="316"/>
      <c r="L525" s="317">
        <v>42746</v>
      </c>
      <c r="M525" s="317">
        <v>42746</v>
      </c>
      <c r="N525" s="318">
        <v>43110</v>
      </c>
      <c r="O525" s="336">
        <f t="shared" si="34"/>
        <v>2018</v>
      </c>
      <c r="P525" s="336">
        <f t="shared" si="35"/>
        <v>1</v>
      </c>
      <c r="Q525" s="326" t="str">
        <f t="shared" si="36"/>
        <v>201801</v>
      </c>
      <c r="R525" s="311">
        <v>0</v>
      </c>
      <c r="S525" s="319">
        <v>0</v>
      </c>
      <c r="T525" s="319">
        <v>0</v>
      </c>
      <c r="U525" s="313"/>
      <c r="V525" s="363"/>
      <c r="W525" s="360"/>
      <c r="X525" s="363"/>
      <c r="Y5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5" s="385"/>
      <c r="AA525" s="360"/>
      <c r="AB525" s="360"/>
      <c r="AC525" s="360"/>
      <c r="AD525" s="360"/>
      <c r="AE525" s="360"/>
      <c r="AF525" s="360"/>
      <c r="AG525" s="360"/>
      <c r="AH525" s="360"/>
      <c r="AI525" s="360"/>
      <c r="AJ525" s="360"/>
      <c r="AK525" s="360"/>
      <c r="AL525" s="360"/>
      <c r="AM525" s="360"/>
      <c r="AN525" s="360"/>
      <c r="AO525" s="360"/>
      <c r="AP525" s="360"/>
      <c r="AQ525" s="360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</row>
    <row r="526" spans="1:100" s="7" customFormat="1" ht="43.5" customHeight="1">
      <c r="A526" s="305" t="s">
        <v>519</v>
      </c>
      <c r="B526" s="305" t="s">
        <v>966</v>
      </c>
      <c r="C526" s="370" t="s">
        <v>891</v>
      </c>
      <c r="D526" s="306" t="s">
        <v>2207</v>
      </c>
      <c r="E526" s="306" t="s">
        <v>379</v>
      </c>
      <c r="F526" s="307" t="s">
        <v>2208</v>
      </c>
      <c r="G526" s="308" t="s">
        <v>922</v>
      </c>
      <c r="H526" s="308" t="s">
        <v>1163</v>
      </c>
      <c r="I526" s="309">
        <v>54000</v>
      </c>
      <c r="J526" s="309">
        <f>-K2139/0.0833333333333333</f>
        <v>0</v>
      </c>
      <c r="K526" s="309"/>
      <c r="L526" s="310">
        <v>42676</v>
      </c>
      <c r="M526" s="310">
        <v>42748</v>
      </c>
      <c r="N526" s="310">
        <v>43112</v>
      </c>
      <c r="O526" s="337">
        <f t="shared" si="34"/>
        <v>2018</v>
      </c>
      <c r="P526" s="336">
        <f t="shared" si="35"/>
        <v>1</v>
      </c>
      <c r="Q526" s="332" t="str">
        <f t="shared" si="36"/>
        <v>201801</v>
      </c>
      <c r="R526" s="311" t="s">
        <v>44</v>
      </c>
      <c r="S526" s="312">
        <v>0</v>
      </c>
      <c r="T526" s="312">
        <v>0</v>
      </c>
      <c r="U526" s="313"/>
      <c r="V526" s="363"/>
      <c r="W526" s="360"/>
      <c r="X526" s="363"/>
      <c r="Y526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6" s="348"/>
      <c r="AA526" s="348"/>
      <c r="AB526" s="348"/>
      <c r="AC526" s="348"/>
      <c r="AD526" s="348"/>
      <c r="AE526" s="348"/>
      <c r="AF526" s="348"/>
      <c r="AG526" s="348"/>
      <c r="AH526" s="348"/>
      <c r="AI526" s="348"/>
      <c r="AJ526" s="348"/>
      <c r="AK526" s="348"/>
      <c r="AL526" s="348"/>
      <c r="AM526" s="348"/>
      <c r="AN526" s="348"/>
      <c r="AO526" s="348"/>
      <c r="AP526" s="348"/>
      <c r="AQ526" s="34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</row>
    <row r="527" spans="1:100" s="7" customFormat="1" ht="43.5" customHeight="1">
      <c r="A527" s="311" t="s">
        <v>1776</v>
      </c>
      <c r="B527" s="369" t="s">
        <v>884</v>
      </c>
      <c r="C527" s="398" t="s">
        <v>891</v>
      </c>
      <c r="D527" s="314" t="s">
        <v>3113</v>
      </c>
      <c r="E527" s="314" t="s">
        <v>378</v>
      </c>
      <c r="F527" s="315" t="s">
        <v>46</v>
      </c>
      <c r="G527" s="313" t="s">
        <v>2161</v>
      </c>
      <c r="H527" s="313" t="s">
        <v>2162</v>
      </c>
      <c r="I527" s="316">
        <v>200000</v>
      </c>
      <c r="J527" s="316">
        <f>-K2129/0.0833333333333333</f>
        <v>0</v>
      </c>
      <c r="K527" s="316"/>
      <c r="L527" s="317">
        <v>42760</v>
      </c>
      <c r="M527" s="317">
        <v>42382</v>
      </c>
      <c r="N527" s="317">
        <v>43112</v>
      </c>
      <c r="O527" s="338">
        <f t="shared" si="34"/>
        <v>2018</v>
      </c>
      <c r="P527" s="336">
        <f t="shared" si="35"/>
        <v>1</v>
      </c>
      <c r="Q527" s="333" t="str">
        <f t="shared" si="36"/>
        <v>201801</v>
      </c>
      <c r="R527" s="311" t="s">
        <v>88</v>
      </c>
      <c r="S527" s="319">
        <v>0</v>
      </c>
      <c r="T527" s="319">
        <v>0</v>
      </c>
      <c r="U527" s="313"/>
      <c r="V527" s="363"/>
      <c r="W527" s="360"/>
      <c r="X527" s="363"/>
      <c r="Y5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7" s="360"/>
      <c r="AA527" s="363"/>
      <c r="AB527" s="363"/>
      <c r="AC527" s="363"/>
      <c r="AD527" s="363"/>
      <c r="AE527" s="363"/>
      <c r="AF527" s="363"/>
      <c r="AG527" s="363"/>
      <c r="AH527" s="363"/>
      <c r="AI527" s="363"/>
      <c r="AJ527" s="363"/>
      <c r="AK527" s="363"/>
      <c r="AL527" s="363"/>
      <c r="AM527" s="363"/>
      <c r="AN527" s="363"/>
      <c r="AO527" s="363"/>
      <c r="AP527" s="363"/>
      <c r="AQ527" s="363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</row>
    <row r="528" spans="1:100" s="7" customFormat="1" ht="43.5" customHeight="1">
      <c r="A528" s="311" t="s">
        <v>272</v>
      </c>
      <c r="B528" s="369" t="s">
        <v>889</v>
      </c>
      <c r="C528" s="398" t="s">
        <v>891</v>
      </c>
      <c r="D528" s="314"/>
      <c r="E528" s="314" t="s">
        <v>375</v>
      </c>
      <c r="F528" s="315" t="s">
        <v>2202</v>
      </c>
      <c r="G528" s="313" t="s">
        <v>929</v>
      </c>
      <c r="H528" s="313" t="s">
        <v>2201</v>
      </c>
      <c r="I528" s="316">
        <v>63530</v>
      </c>
      <c r="J528" s="316">
        <f>-K2654/0.0833333333333333</f>
        <v>0</v>
      </c>
      <c r="K528" s="316"/>
      <c r="L528" s="317">
        <v>42746</v>
      </c>
      <c r="M528" s="317">
        <v>36904</v>
      </c>
      <c r="N528" s="317">
        <v>43112</v>
      </c>
      <c r="O528" s="338">
        <f t="shared" si="34"/>
        <v>2018</v>
      </c>
      <c r="P528" s="336">
        <f t="shared" si="35"/>
        <v>1</v>
      </c>
      <c r="Q528" s="333" t="str">
        <f t="shared" si="36"/>
        <v>201801</v>
      </c>
      <c r="R528" s="354" t="s">
        <v>266</v>
      </c>
      <c r="S528" s="319">
        <v>0</v>
      </c>
      <c r="T528" s="319">
        <v>0</v>
      </c>
      <c r="U528" s="356"/>
      <c r="V528" s="363"/>
      <c r="W528" s="360"/>
      <c r="X528" s="363"/>
      <c r="Y52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8" s="421"/>
      <c r="AA528" s="349"/>
      <c r="AB528" s="349"/>
      <c r="AC528" s="349"/>
      <c r="AD528" s="349"/>
      <c r="AE528" s="349"/>
      <c r="AF528" s="349"/>
      <c r="AG528" s="349"/>
      <c r="AH528" s="349"/>
      <c r="AI528" s="349"/>
      <c r="AJ528" s="349"/>
      <c r="AK528" s="349"/>
      <c r="AL528" s="349"/>
      <c r="AM528" s="349"/>
      <c r="AN528" s="349"/>
      <c r="AO528" s="349"/>
      <c r="AP528" s="349"/>
      <c r="AQ528" s="349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</row>
    <row r="529" spans="1:43" s="7" customFormat="1" ht="43.5" customHeight="1">
      <c r="A529" s="311" t="s">
        <v>203</v>
      </c>
      <c r="B529" s="369" t="s">
        <v>884</v>
      </c>
      <c r="C529" s="398" t="s">
        <v>891</v>
      </c>
      <c r="D529" s="314"/>
      <c r="E529" s="306" t="s">
        <v>971</v>
      </c>
      <c r="F529" s="307" t="s">
        <v>972</v>
      </c>
      <c r="G529" s="308" t="s">
        <v>973</v>
      </c>
      <c r="H529" s="308" t="s">
        <v>2153</v>
      </c>
      <c r="I529" s="309">
        <v>574383.88</v>
      </c>
      <c r="J529" s="309">
        <f>-K2681/0.0833333333333333</f>
        <v>0</v>
      </c>
      <c r="K529" s="309"/>
      <c r="L529" s="317">
        <v>42746</v>
      </c>
      <c r="M529" s="317">
        <v>42748</v>
      </c>
      <c r="N529" s="310">
        <v>43112</v>
      </c>
      <c r="O529" s="337">
        <f t="shared" si="34"/>
        <v>2018</v>
      </c>
      <c r="P529" s="336">
        <f t="shared" si="35"/>
        <v>1</v>
      </c>
      <c r="Q529" s="332" t="str">
        <f t="shared" si="36"/>
        <v>201801</v>
      </c>
      <c r="R529" s="311">
        <v>0</v>
      </c>
      <c r="S529" s="312">
        <v>0.05</v>
      </c>
      <c r="T529" s="312">
        <v>0</v>
      </c>
      <c r="U529" s="313"/>
      <c r="V529" s="363"/>
      <c r="W529" s="360"/>
      <c r="X529" s="363"/>
      <c r="Y52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29" s="348"/>
      <c r="AA529" s="349"/>
      <c r="AB529" s="349"/>
      <c r="AC529" s="349"/>
      <c r="AD529" s="349"/>
      <c r="AE529" s="349"/>
      <c r="AF529" s="349"/>
      <c r="AG529" s="349"/>
      <c r="AH529" s="349"/>
      <c r="AI529" s="349"/>
      <c r="AJ529" s="349"/>
      <c r="AK529" s="349"/>
      <c r="AL529" s="349"/>
      <c r="AM529" s="349"/>
      <c r="AN529" s="349"/>
      <c r="AO529" s="349"/>
      <c r="AP529" s="349"/>
      <c r="AQ529" s="349"/>
    </row>
    <row r="530" spans="1:43" s="7" customFormat="1" ht="43.5" customHeight="1">
      <c r="A530" s="235" t="s">
        <v>476</v>
      </c>
      <c r="B530" s="235" t="s">
        <v>966</v>
      </c>
      <c r="C530" s="354" t="s">
        <v>891</v>
      </c>
      <c r="D530" s="244"/>
      <c r="E530" s="244" t="s">
        <v>382</v>
      </c>
      <c r="F530" s="366" t="s">
        <v>1711</v>
      </c>
      <c r="G530" s="362" t="s">
        <v>1712</v>
      </c>
      <c r="H530" s="362" t="s">
        <v>1713</v>
      </c>
      <c r="I530" s="285">
        <v>177000</v>
      </c>
      <c r="J530" s="285">
        <f>-K2071/0.0833333333333333</f>
        <v>0</v>
      </c>
      <c r="K530" s="285"/>
      <c r="L530" s="280">
        <v>42018</v>
      </c>
      <c r="M530" s="280">
        <v>42018</v>
      </c>
      <c r="N530" s="281">
        <v>43113</v>
      </c>
      <c r="O530" s="323">
        <f t="shared" si="34"/>
        <v>2018</v>
      </c>
      <c r="P530" s="323">
        <f t="shared" si="35"/>
        <v>1</v>
      </c>
      <c r="Q530" s="324" t="str">
        <f t="shared" si="36"/>
        <v>201801</v>
      </c>
      <c r="R530" s="354" t="s">
        <v>105</v>
      </c>
      <c r="S530" s="267">
        <v>0.1</v>
      </c>
      <c r="T530" s="267">
        <v>0.05</v>
      </c>
      <c r="U530" s="355"/>
      <c r="V530" s="343"/>
      <c r="W530" s="345"/>
      <c r="X530" s="343"/>
      <c r="Y5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0" s="348"/>
      <c r="AA530" s="348"/>
      <c r="AB530" s="348"/>
      <c r="AC530" s="348"/>
      <c r="AD530" s="348"/>
      <c r="AE530" s="348"/>
      <c r="AF530" s="348"/>
      <c r="AG530" s="348"/>
      <c r="AH530" s="348"/>
      <c r="AI530" s="348"/>
      <c r="AJ530" s="348"/>
      <c r="AK530" s="348"/>
      <c r="AL530" s="348"/>
      <c r="AM530" s="348"/>
      <c r="AN530" s="348"/>
      <c r="AO530" s="348"/>
      <c r="AP530" s="348"/>
      <c r="AQ530" s="348"/>
    </row>
    <row r="531" spans="1:100" s="8" customFormat="1" ht="43.5" customHeight="1">
      <c r="A531" s="311" t="s">
        <v>130</v>
      </c>
      <c r="B531" s="235" t="s">
        <v>966</v>
      </c>
      <c r="C531" s="398" t="s">
        <v>891</v>
      </c>
      <c r="D531" s="314" t="s">
        <v>704</v>
      </c>
      <c r="E531" s="314" t="s">
        <v>378</v>
      </c>
      <c r="F531" s="359" t="s">
        <v>1717</v>
      </c>
      <c r="G531" s="355" t="s">
        <v>1718</v>
      </c>
      <c r="H531" s="355" t="s">
        <v>1719</v>
      </c>
      <c r="I531" s="316">
        <v>184272</v>
      </c>
      <c r="J531" s="316">
        <f>-K2684/0.0833333333333333</f>
        <v>0</v>
      </c>
      <c r="K531" s="316"/>
      <c r="L531" s="317">
        <v>42746</v>
      </c>
      <c r="M531" s="317">
        <v>42749</v>
      </c>
      <c r="N531" s="317">
        <v>43113</v>
      </c>
      <c r="O531" s="338">
        <f t="shared" si="34"/>
        <v>2018</v>
      </c>
      <c r="P531" s="336">
        <f t="shared" si="35"/>
        <v>1</v>
      </c>
      <c r="Q531" s="333" t="str">
        <f t="shared" si="36"/>
        <v>201801</v>
      </c>
      <c r="R531" s="354" t="s">
        <v>266</v>
      </c>
      <c r="S531" s="319">
        <v>0</v>
      </c>
      <c r="T531" s="319">
        <v>0</v>
      </c>
      <c r="U531" s="308"/>
      <c r="V531" s="363"/>
      <c r="W531" s="360"/>
      <c r="X531" s="363"/>
      <c r="Y5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1" s="348"/>
      <c r="AA531" s="348"/>
      <c r="AB531" s="348"/>
      <c r="AC531" s="348"/>
      <c r="AD531" s="348"/>
      <c r="AE531" s="348"/>
      <c r="AF531" s="348"/>
      <c r="AG531" s="348"/>
      <c r="AH531" s="348"/>
      <c r="AI531" s="348"/>
      <c r="AJ531" s="348"/>
      <c r="AK531" s="348"/>
      <c r="AL531" s="348"/>
      <c r="AM531" s="348"/>
      <c r="AN531" s="348"/>
      <c r="AO531" s="348"/>
      <c r="AP531" s="348"/>
      <c r="AQ531" s="348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</row>
    <row r="532" spans="1:100" s="8" customFormat="1" ht="43.5" customHeight="1">
      <c r="A532" s="305" t="s">
        <v>143</v>
      </c>
      <c r="B532" s="369" t="s">
        <v>890</v>
      </c>
      <c r="C532" s="398" t="s">
        <v>891</v>
      </c>
      <c r="D532" s="306"/>
      <c r="E532" s="306" t="s">
        <v>378</v>
      </c>
      <c r="F532" s="307" t="s">
        <v>46</v>
      </c>
      <c r="G532" s="308" t="s">
        <v>555</v>
      </c>
      <c r="H532" s="308" t="s">
        <v>556</v>
      </c>
      <c r="I532" s="309">
        <v>48000</v>
      </c>
      <c r="J532" s="309">
        <f>-K2646/0.0833333333333333</f>
        <v>0</v>
      </c>
      <c r="K532" s="309"/>
      <c r="L532" s="310">
        <v>42697</v>
      </c>
      <c r="M532" s="310">
        <v>42749</v>
      </c>
      <c r="N532" s="310">
        <v>43113</v>
      </c>
      <c r="O532" s="337">
        <f t="shared" si="34"/>
        <v>2018</v>
      </c>
      <c r="P532" s="336">
        <f t="shared" si="35"/>
        <v>1</v>
      </c>
      <c r="Q532" s="332" t="str">
        <f t="shared" si="36"/>
        <v>201801</v>
      </c>
      <c r="R532" s="354" t="s">
        <v>266</v>
      </c>
      <c r="S532" s="312">
        <v>0</v>
      </c>
      <c r="T532" s="312">
        <v>0</v>
      </c>
      <c r="U532" s="308"/>
      <c r="V532" s="360"/>
      <c r="W532" s="360"/>
      <c r="X532" s="360"/>
      <c r="Y5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2" s="348"/>
      <c r="AA532" s="348"/>
      <c r="AB532" s="348"/>
      <c r="AC532" s="348"/>
      <c r="AD532" s="348"/>
      <c r="AE532" s="348"/>
      <c r="AF532" s="348"/>
      <c r="AG532" s="348"/>
      <c r="AH532" s="348"/>
      <c r="AI532" s="348"/>
      <c r="AJ532" s="348"/>
      <c r="AK532" s="348"/>
      <c r="AL532" s="348"/>
      <c r="AM532" s="348"/>
      <c r="AN532" s="348"/>
      <c r="AO532" s="348"/>
      <c r="AP532" s="348"/>
      <c r="AQ532" s="348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</row>
    <row r="533" spans="1:100" s="8" customFormat="1" ht="43.5" customHeight="1">
      <c r="A533" s="311" t="s">
        <v>3092</v>
      </c>
      <c r="B533" s="369" t="s">
        <v>889</v>
      </c>
      <c r="C533" s="398" t="s">
        <v>891</v>
      </c>
      <c r="D533" s="314" t="s">
        <v>3038</v>
      </c>
      <c r="E533" s="314" t="s">
        <v>381</v>
      </c>
      <c r="F533" s="315" t="s">
        <v>3039</v>
      </c>
      <c r="G533" s="313" t="s">
        <v>3040</v>
      </c>
      <c r="H533" s="313" t="s">
        <v>3041</v>
      </c>
      <c r="I533" s="316">
        <v>24000</v>
      </c>
      <c r="J533" s="316">
        <f>-K2202/0.0833333333333333</f>
        <v>0</v>
      </c>
      <c r="K533" s="316"/>
      <c r="L533" s="317" t="s">
        <v>326</v>
      </c>
      <c r="M533" s="317">
        <v>42750</v>
      </c>
      <c r="N533" s="318">
        <v>43114</v>
      </c>
      <c r="O533" s="336">
        <f t="shared" si="34"/>
        <v>2018</v>
      </c>
      <c r="P533" s="336">
        <f t="shared" si="35"/>
        <v>1</v>
      </c>
      <c r="Q533" s="326" t="str">
        <f t="shared" si="36"/>
        <v>201801</v>
      </c>
      <c r="R533" s="311" t="s">
        <v>266</v>
      </c>
      <c r="S533" s="319">
        <v>0</v>
      </c>
      <c r="T533" s="319">
        <v>0</v>
      </c>
      <c r="U533" s="313"/>
      <c r="V533" s="363"/>
      <c r="W533" s="360"/>
      <c r="X533" s="363"/>
      <c r="Y5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3" s="360"/>
      <c r="AA533" s="360"/>
      <c r="AB533" s="360"/>
      <c r="AC533" s="360"/>
      <c r="AD533" s="360"/>
      <c r="AE533" s="360"/>
      <c r="AF533" s="360"/>
      <c r="AG533" s="360"/>
      <c r="AH533" s="360"/>
      <c r="AI533" s="360"/>
      <c r="AJ533" s="360"/>
      <c r="AK533" s="360"/>
      <c r="AL533" s="360"/>
      <c r="AM533" s="360"/>
      <c r="AN533" s="360"/>
      <c r="AO533" s="360"/>
      <c r="AP533" s="360"/>
      <c r="AQ533" s="360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</row>
    <row r="534" spans="1:43" s="8" customFormat="1" ht="43.5" customHeight="1">
      <c r="A534" s="311" t="s">
        <v>131</v>
      </c>
      <c r="B534" s="369" t="s">
        <v>884</v>
      </c>
      <c r="C534" s="398" t="s">
        <v>891</v>
      </c>
      <c r="D534" s="314"/>
      <c r="E534" s="314" t="s">
        <v>378</v>
      </c>
      <c r="F534" s="315" t="s">
        <v>46</v>
      </c>
      <c r="G534" s="313" t="s">
        <v>3308</v>
      </c>
      <c r="H534" s="313" t="s">
        <v>799</v>
      </c>
      <c r="I534" s="316">
        <v>30150</v>
      </c>
      <c r="J534" s="316">
        <f>-K2168/0.0833333333333333</f>
        <v>0</v>
      </c>
      <c r="K534" s="316"/>
      <c r="L534" s="317">
        <v>42851</v>
      </c>
      <c r="M534" s="317">
        <v>42750</v>
      </c>
      <c r="N534" s="318">
        <v>43114</v>
      </c>
      <c r="O534" s="336">
        <f t="shared" si="34"/>
        <v>2018</v>
      </c>
      <c r="P534" s="336">
        <f t="shared" si="35"/>
        <v>1</v>
      </c>
      <c r="Q534" s="326" t="str">
        <f t="shared" si="36"/>
        <v>201801</v>
      </c>
      <c r="R534" s="311" t="s">
        <v>45</v>
      </c>
      <c r="S534" s="319">
        <v>0</v>
      </c>
      <c r="T534" s="319">
        <v>0</v>
      </c>
      <c r="U534" s="313"/>
      <c r="V534" s="360"/>
      <c r="W534" s="360"/>
      <c r="X534" s="360"/>
      <c r="Y5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4" s="360"/>
      <c r="AA534" s="360"/>
      <c r="AB534" s="360"/>
      <c r="AC534" s="360"/>
      <c r="AD534" s="360"/>
      <c r="AE534" s="360"/>
      <c r="AF534" s="360"/>
      <c r="AG534" s="360"/>
      <c r="AH534" s="360"/>
      <c r="AI534" s="360"/>
      <c r="AJ534" s="360"/>
      <c r="AK534" s="360"/>
      <c r="AL534" s="360"/>
      <c r="AM534" s="360"/>
      <c r="AN534" s="360"/>
      <c r="AO534" s="360"/>
      <c r="AP534" s="360"/>
      <c r="AQ534" s="360"/>
    </row>
    <row r="535" spans="1:43" s="8" customFormat="1" ht="43.5" customHeight="1">
      <c r="A535" s="311" t="s">
        <v>131</v>
      </c>
      <c r="B535" s="369" t="s">
        <v>884</v>
      </c>
      <c r="C535" s="398" t="s">
        <v>891</v>
      </c>
      <c r="D535" s="314" t="s">
        <v>1951</v>
      </c>
      <c r="E535" s="306" t="s">
        <v>376</v>
      </c>
      <c r="F535" s="307" t="s">
        <v>1231</v>
      </c>
      <c r="G535" s="308" t="s">
        <v>1232</v>
      </c>
      <c r="H535" s="308" t="s">
        <v>1233</v>
      </c>
      <c r="I535" s="309">
        <v>1167997</v>
      </c>
      <c r="J535" s="309">
        <f>-K2195/0.0833333333333333</f>
        <v>0</v>
      </c>
      <c r="K535" s="309"/>
      <c r="L535" s="310">
        <v>42676</v>
      </c>
      <c r="M535" s="310">
        <v>41654</v>
      </c>
      <c r="N535" s="310">
        <v>43114</v>
      </c>
      <c r="O535" s="337">
        <f t="shared" si="34"/>
        <v>2018</v>
      </c>
      <c r="P535" s="336">
        <f t="shared" si="35"/>
        <v>1</v>
      </c>
      <c r="Q535" s="332" t="str">
        <f t="shared" si="36"/>
        <v>201801</v>
      </c>
      <c r="R535" s="311" t="s">
        <v>45</v>
      </c>
      <c r="S535" s="312">
        <v>0</v>
      </c>
      <c r="T535" s="312">
        <v>0</v>
      </c>
      <c r="U535" s="313"/>
      <c r="V535" s="363"/>
      <c r="W535" s="360"/>
      <c r="X535" s="363"/>
      <c r="Y5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5" s="421"/>
      <c r="AA535" s="349"/>
      <c r="AB535" s="349"/>
      <c r="AC535" s="349"/>
      <c r="AD535" s="349"/>
      <c r="AE535" s="349"/>
      <c r="AF535" s="349"/>
      <c r="AG535" s="349"/>
      <c r="AH535" s="349"/>
      <c r="AI535" s="349"/>
      <c r="AJ535" s="349"/>
      <c r="AK535" s="349"/>
      <c r="AL535" s="349"/>
      <c r="AM535" s="349"/>
      <c r="AN535" s="349"/>
      <c r="AO535" s="349"/>
      <c r="AP535" s="349"/>
      <c r="AQ535" s="349"/>
    </row>
    <row r="536" spans="1:100" s="8" customFormat="1" ht="43.5" customHeight="1">
      <c r="A536" s="311" t="s">
        <v>2048</v>
      </c>
      <c r="B536" s="369" t="s">
        <v>889</v>
      </c>
      <c r="C536" s="398" t="s">
        <v>891</v>
      </c>
      <c r="D536" s="314" t="s">
        <v>3207</v>
      </c>
      <c r="E536" s="314" t="s">
        <v>381</v>
      </c>
      <c r="F536" s="315" t="s">
        <v>3095</v>
      </c>
      <c r="G536" s="313" t="s">
        <v>3096</v>
      </c>
      <c r="H536" s="313" t="s">
        <v>3097</v>
      </c>
      <c r="I536" s="316">
        <v>42753</v>
      </c>
      <c r="J536" s="316">
        <f>-K2157/0.0833333333333333</f>
        <v>0</v>
      </c>
      <c r="K536" s="316"/>
      <c r="L536" s="317">
        <v>42753</v>
      </c>
      <c r="M536" s="317">
        <v>42753</v>
      </c>
      <c r="N536" s="318">
        <v>43117</v>
      </c>
      <c r="O536" s="336">
        <f t="shared" si="34"/>
        <v>2018</v>
      </c>
      <c r="P536" s="336">
        <f t="shared" si="35"/>
        <v>1</v>
      </c>
      <c r="Q536" s="326" t="str">
        <f t="shared" si="36"/>
        <v>201801</v>
      </c>
      <c r="R536" s="311">
        <v>0</v>
      </c>
      <c r="S536" s="319">
        <v>0</v>
      </c>
      <c r="T536" s="319">
        <v>0</v>
      </c>
      <c r="U536" s="246"/>
      <c r="V536" s="363"/>
      <c r="W536" s="360"/>
      <c r="X536" s="363"/>
      <c r="Y5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6" s="360"/>
      <c r="AA536" s="360"/>
      <c r="AB536" s="360"/>
      <c r="AC536" s="360"/>
      <c r="AD536" s="360"/>
      <c r="AE536" s="360"/>
      <c r="AF536" s="360"/>
      <c r="AG536" s="360"/>
      <c r="AH536" s="360"/>
      <c r="AI536" s="360"/>
      <c r="AJ536" s="360"/>
      <c r="AK536" s="360"/>
      <c r="AL536" s="360"/>
      <c r="AM536" s="360"/>
      <c r="AN536" s="360"/>
      <c r="AO536" s="360"/>
      <c r="AP536" s="360"/>
      <c r="AQ536" s="360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</row>
    <row r="537" spans="1:100" s="8" customFormat="1" ht="43.5" customHeight="1">
      <c r="A537" s="438" t="s">
        <v>135</v>
      </c>
      <c r="B537" s="438" t="s">
        <v>890</v>
      </c>
      <c r="C537" s="438" t="s">
        <v>891</v>
      </c>
      <c r="D537" s="439" t="s">
        <v>491</v>
      </c>
      <c r="E537" s="439" t="s">
        <v>390</v>
      </c>
      <c r="F537" s="440" t="s">
        <v>358</v>
      </c>
      <c r="G537" s="441" t="s">
        <v>360</v>
      </c>
      <c r="H537" s="441" t="s">
        <v>359</v>
      </c>
      <c r="I537" s="442">
        <v>1115366</v>
      </c>
      <c r="J537" s="442">
        <f>-K2111/0.0833333333333333</f>
        <v>0</v>
      </c>
      <c r="K537" s="442"/>
      <c r="L537" s="443">
        <v>42746</v>
      </c>
      <c r="M537" s="443">
        <v>42754</v>
      </c>
      <c r="N537" s="444">
        <v>43118</v>
      </c>
      <c r="O537" s="445">
        <f t="shared" si="34"/>
        <v>2018</v>
      </c>
      <c r="P537" s="445">
        <f t="shared" si="35"/>
        <v>1</v>
      </c>
      <c r="Q537" s="444" t="str">
        <f t="shared" si="36"/>
        <v>201801</v>
      </c>
      <c r="R537" s="438">
        <v>0</v>
      </c>
      <c r="S537" s="446">
        <v>0</v>
      </c>
      <c r="T537" s="446">
        <v>0</v>
      </c>
      <c r="U537" s="447"/>
      <c r="V537" s="448"/>
      <c r="W537" s="449"/>
      <c r="X537" s="450"/>
      <c r="Y537" s="45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7" s="434"/>
      <c r="AA537" s="434"/>
      <c r="AB537" s="434"/>
      <c r="AC537" s="434"/>
      <c r="AD537" s="434"/>
      <c r="AE537" s="434"/>
      <c r="AF537" s="434"/>
      <c r="AG537" s="434"/>
      <c r="AH537" s="434"/>
      <c r="AI537" s="434"/>
      <c r="AJ537" s="434"/>
      <c r="AK537" s="434"/>
      <c r="AL537" s="434"/>
      <c r="AM537" s="434"/>
      <c r="AN537" s="434"/>
      <c r="AO537" s="434"/>
      <c r="AP537" s="434"/>
      <c r="AQ537" s="434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</row>
    <row r="538" spans="1:100" s="8" customFormat="1" ht="43.5" customHeight="1">
      <c r="A538" s="311" t="s">
        <v>3092</v>
      </c>
      <c r="B538" s="369" t="s">
        <v>889</v>
      </c>
      <c r="C538" s="398" t="s">
        <v>891</v>
      </c>
      <c r="D538" s="314"/>
      <c r="E538" s="314" t="s">
        <v>381</v>
      </c>
      <c r="F538" s="359" t="s">
        <v>3001</v>
      </c>
      <c r="G538" s="313" t="s">
        <v>2166</v>
      </c>
      <c r="H538" s="355" t="s">
        <v>3002</v>
      </c>
      <c r="I538" s="316">
        <v>24000</v>
      </c>
      <c r="J538" s="316">
        <f>-K2177/0.0833333333333333</f>
        <v>0</v>
      </c>
      <c r="K538" s="316"/>
      <c r="L538" s="317">
        <v>42711</v>
      </c>
      <c r="M538" s="317">
        <v>42755</v>
      </c>
      <c r="N538" s="318">
        <v>43119</v>
      </c>
      <c r="O538" s="336">
        <f t="shared" si="34"/>
        <v>2018</v>
      </c>
      <c r="P538" s="336">
        <f t="shared" si="35"/>
        <v>1</v>
      </c>
      <c r="Q538" s="326" t="str">
        <f t="shared" si="36"/>
        <v>201801</v>
      </c>
      <c r="R538" s="311">
        <v>0</v>
      </c>
      <c r="S538" s="319">
        <v>0</v>
      </c>
      <c r="T538" s="319">
        <v>0</v>
      </c>
      <c r="U538" s="313"/>
      <c r="V538" s="360"/>
      <c r="W538" s="360"/>
      <c r="X538" s="360"/>
      <c r="Y5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8" s="360"/>
      <c r="AA538" s="360"/>
      <c r="AB538" s="360"/>
      <c r="AC538" s="360"/>
      <c r="AD538" s="360"/>
      <c r="AE538" s="360"/>
      <c r="AF538" s="360"/>
      <c r="AG538" s="360"/>
      <c r="AH538" s="360"/>
      <c r="AI538" s="360"/>
      <c r="AJ538" s="360"/>
      <c r="AK538" s="360"/>
      <c r="AL538" s="360"/>
      <c r="AM538" s="360"/>
      <c r="AN538" s="360"/>
      <c r="AO538" s="360"/>
      <c r="AP538" s="360"/>
      <c r="AQ538" s="360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</row>
    <row r="539" spans="1:100" s="8" customFormat="1" ht="43.5" customHeight="1">
      <c r="A539" s="311" t="s">
        <v>3092</v>
      </c>
      <c r="B539" s="369" t="s">
        <v>889</v>
      </c>
      <c r="C539" s="398" t="s">
        <v>891</v>
      </c>
      <c r="D539" s="314"/>
      <c r="E539" s="314" t="s">
        <v>381</v>
      </c>
      <c r="F539" s="359" t="s">
        <v>3001</v>
      </c>
      <c r="G539" s="313" t="s">
        <v>2166</v>
      </c>
      <c r="H539" s="355" t="s">
        <v>3003</v>
      </c>
      <c r="I539" s="316">
        <v>24000</v>
      </c>
      <c r="J539" s="316">
        <f>-K2178/0.0833333333333333</f>
        <v>0</v>
      </c>
      <c r="K539" s="316"/>
      <c r="L539" s="317">
        <v>42711</v>
      </c>
      <c r="M539" s="317">
        <v>42755</v>
      </c>
      <c r="N539" s="318">
        <v>43119</v>
      </c>
      <c r="O539" s="336">
        <f t="shared" si="34"/>
        <v>2018</v>
      </c>
      <c r="P539" s="336">
        <f t="shared" si="35"/>
        <v>1</v>
      </c>
      <c r="Q539" s="326" t="str">
        <f t="shared" si="36"/>
        <v>201801</v>
      </c>
      <c r="R539" s="311">
        <v>0</v>
      </c>
      <c r="S539" s="319">
        <v>0</v>
      </c>
      <c r="T539" s="319">
        <v>0</v>
      </c>
      <c r="U539" s="313"/>
      <c r="V539" s="360"/>
      <c r="W539" s="360"/>
      <c r="X539" s="360"/>
      <c r="Y5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39" s="360"/>
      <c r="AA539" s="360"/>
      <c r="AB539" s="360"/>
      <c r="AC539" s="360"/>
      <c r="AD539" s="360"/>
      <c r="AE539" s="360"/>
      <c r="AF539" s="360"/>
      <c r="AG539" s="360"/>
      <c r="AH539" s="360"/>
      <c r="AI539" s="360"/>
      <c r="AJ539" s="360"/>
      <c r="AK539" s="360"/>
      <c r="AL539" s="360"/>
      <c r="AM539" s="360"/>
      <c r="AN539" s="360"/>
      <c r="AO539" s="360"/>
      <c r="AP539" s="360"/>
      <c r="AQ539" s="360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</row>
    <row r="540" spans="1:43" s="8" customFormat="1" ht="43.5" customHeight="1">
      <c r="A540" s="305" t="s">
        <v>2048</v>
      </c>
      <c r="B540" s="361" t="s">
        <v>966</v>
      </c>
      <c r="C540" s="398" t="s">
        <v>891</v>
      </c>
      <c r="D540" s="306"/>
      <c r="E540" s="306" t="s">
        <v>382</v>
      </c>
      <c r="F540" s="366" t="s">
        <v>34</v>
      </c>
      <c r="G540" s="308" t="s">
        <v>1417</v>
      </c>
      <c r="H540" s="356" t="s">
        <v>1720</v>
      </c>
      <c r="I540" s="309">
        <v>350000</v>
      </c>
      <c r="J540" s="309">
        <f>-K2166/0.0833333333333333</f>
        <v>0</v>
      </c>
      <c r="K540" s="309"/>
      <c r="L540" s="310">
        <v>42697</v>
      </c>
      <c r="M540" s="310">
        <v>42756</v>
      </c>
      <c r="N540" s="310">
        <v>43120</v>
      </c>
      <c r="O540" s="337">
        <f t="shared" si="34"/>
        <v>2018</v>
      </c>
      <c r="P540" s="336">
        <f t="shared" si="35"/>
        <v>1</v>
      </c>
      <c r="Q540" s="332" t="str">
        <f t="shared" si="36"/>
        <v>201801</v>
      </c>
      <c r="R540" s="354" t="s">
        <v>266</v>
      </c>
      <c r="S540" s="312">
        <v>0</v>
      </c>
      <c r="T540" s="312">
        <v>0</v>
      </c>
      <c r="U540" s="308"/>
      <c r="V540" s="360"/>
      <c r="W540" s="360"/>
      <c r="X540" s="360"/>
      <c r="Y5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0" s="421"/>
      <c r="AA540" s="349"/>
      <c r="AB540" s="349"/>
      <c r="AC540" s="349"/>
      <c r="AD540" s="349"/>
      <c r="AE540" s="349"/>
      <c r="AF540" s="349"/>
      <c r="AG540" s="349"/>
      <c r="AH540" s="349"/>
      <c r="AI540" s="349"/>
      <c r="AJ540" s="349"/>
      <c r="AK540" s="349"/>
      <c r="AL540" s="349"/>
      <c r="AM540" s="349"/>
      <c r="AN540" s="349"/>
      <c r="AO540" s="349"/>
      <c r="AP540" s="349"/>
      <c r="AQ540" s="349"/>
    </row>
    <row r="541" spans="1:43" s="8" customFormat="1" ht="43.5" customHeight="1">
      <c r="A541" s="311" t="s">
        <v>143</v>
      </c>
      <c r="B541" s="369" t="s">
        <v>890</v>
      </c>
      <c r="C541" s="398" t="s">
        <v>891</v>
      </c>
      <c r="D541" s="358" t="s">
        <v>3007</v>
      </c>
      <c r="E541" s="314" t="s">
        <v>378</v>
      </c>
      <c r="F541" s="359" t="s">
        <v>3008</v>
      </c>
      <c r="G541" s="313" t="s">
        <v>309</v>
      </c>
      <c r="H541" s="313" t="s">
        <v>167</v>
      </c>
      <c r="I541" s="316">
        <v>176136.53</v>
      </c>
      <c r="J541" s="316">
        <f>-K2665/0.0833333333333333</f>
        <v>0</v>
      </c>
      <c r="K541" s="316"/>
      <c r="L541" s="317">
        <v>42711</v>
      </c>
      <c r="M541" s="317">
        <v>42757</v>
      </c>
      <c r="N541" s="317">
        <v>43121</v>
      </c>
      <c r="O541" s="338">
        <f t="shared" si="34"/>
        <v>2018</v>
      </c>
      <c r="P541" s="336">
        <f t="shared" si="35"/>
        <v>1</v>
      </c>
      <c r="Q541" s="333" t="str">
        <f t="shared" si="36"/>
        <v>201801</v>
      </c>
      <c r="R541" s="311">
        <v>0</v>
      </c>
      <c r="S541" s="319">
        <v>0</v>
      </c>
      <c r="T541" s="319">
        <v>0</v>
      </c>
      <c r="U541" s="313"/>
      <c r="V541" s="360"/>
      <c r="W541" s="360"/>
      <c r="X541" s="360"/>
      <c r="Y5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1" s="348"/>
      <c r="AA541" s="348"/>
      <c r="AB541" s="348"/>
      <c r="AC541" s="348"/>
      <c r="AD541" s="348"/>
      <c r="AE541" s="348"/>
      <c r="AF541" s="348"/>
      <c r="AG541" s="348"/>
      <c r="AH541" s="348"/>
      <c r="AI541" s="348"/>
      <c r="AJ541" s="348"/>
      <c r="AK541" s="348"/>
      <c r="AL541" s="348"/>
      <c r="AM541" s="348"/>
      <c r="AN541" s="348"/>
      <c r="AO541" s="348"/>
      <c r="AP541" s="348"/>
      <c r="AQ541" s="348"/>
    </row>
    <row r="542" spans="1:100" s="7" customFormat="1" ht="43.5" customHeight="1">
      <c r="A542" s="305" t="s">
        <v>203</v>
      </c>
      <c r="B542" s="361" t="s">
        <v>884</v>
      </c>
      <c r="C542" s="398" t="s">
        <v>891</v>
      </c>
      <c r="D542" s="306"/>
      <c r="E542" s="306" t="s">
        <v>377</v>
      </c>
      <c r="F542" s="307" t="s">
        <v>46</v>
      </c>
      <c r="G542" s="308" t="s">
        <v>1237</v>
      </c>
      <c r="H542" s="308" t="s">
        <v>133</v>
      </c>
      <c r="I542" s="309">
        <v>900000</v>
      </c>
      <c r="J542" s="309">
        <f>-K2663/0.0833333333333333</f>
        <v>0</v>
      </c>
      <c r="K542" s="309"/>
      <c r="L542" s="310">
        <v>42389</v>
      </c>
      <c r="M542" s="310">
        <v>42391</v>
      </c>
      <c r="N542" s="310">
        <v>43121</v>
      </c>
      <c r="O542" s="337">
        <f t="shared" si="34"/>
        <v>2018</v>
      </c>
      <c r="P542" s="336">
        <f t="shared" si="35"/>
        <v>1</v>
      </c>
      <c r="Q542" s="332" t="str">
        <f t="shared" si="36"/>
        <v>201801</v>
      </c>
      <c r="R542" s="311" t="s">
        <v>36</v>
      </c>
      <c r="S542" s="312">
        <v>0</v>
      </c>
      <c r="T542" s="312">
        <v>0</v>
      </c>
      <c r="U542" s="308"/>
      <c r="V542" s="360"/>
      <c r="W542" s="360"/>
      <c r="X542" s="360"/>
      <c r="Y5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2" s="348"/>
      <c r="AA542" s="349"/>
      <c r="AB542" s="349"/>
      <c r="AC542" s="349"/>
      <c r="AD542" s="349"/>
      <c r="AE542" s="349"/>
      <c r="AF542" s="349"/>
      <c r="AG542" s="349"/>
      <c r="AH542" s="349"/>
      <c r="AI542" s="349"/>
      <c r="AJ542" s="349"/>
      <c r="AK542" s="349"/>
      <c r="AL542" s="349"/>
      <c r="AM542" s="349"/>
      <c r="AN542" s="349"/>
      <c r="AO542" s="349"/>
      <c r="AP542" s="349"/>
      <c r="AQ542" s="349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</row>
    <row r="543" spans="1:100" s="7" customFormat="1" ht="43.5" customHeight="1">
      <c r="A543" s="311" t="s">
        <v>130</v>
      </c>
      <c r="B543" s="369" t="s">
        <v>966</v>
      </c>
      <c r="C543" s="398" t="s">
        <v>891</v>
      </c>
      <c r="D543" s="314" t="s">
        <v>2203</v>
      </c>
      <c r="E543" s="314" t="s">
        <v>400</v>
      </c>
      <c r="F543" s="315" t="s">
        <v>34</v>
      </c>
      <c r="G543" s="313" t="s">
        <v>1934</v>
      </c>
      <c r="H543" s="313" t="s">
        <v>1935</v>
      </c>
      <c r="I543" s="316">
        <v>3000</v>
      </c>
      <c r="J543" s="316">
        <f>-K2136/0.0833333333333333</f>
        <v>0</v>
      </c>
      <c r="K543" s="316"/>
      <c r="L543" s="317" t="s">
        <v>326</v>
      </c>
      <c r="M543" s="317">
        <v>40931</v>
      </c>
      <c r="N543" s="318">
        <v>43122</v>
      </c>
      <c r="O543" s="336">
        <f t="shared" si="34"/>
        <v>2018</v>
      </c>
      <c r="P543" s="336">
        <f t="shared" si="35"/>
        <v>1</v>
      </c>
      <c r="Q543" s="326" t="str">
        <f t="shared" si="36"/>
        <v>201801</v>
      </c>
      <c r="R543" s="311">
        <v>0</v>
      </c>
      <c r="S543" s="319">
        <v>0</v>
      </c>
      <c r="T543" s="319">
        <v>0</v>
      </c>
      <c r="U543" s="313"/>
      <c r="V543" s="360"/>
      <c r="W543" s="360"/>
      <c r="X543" s="360"/>
      <c r="Y5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3" s="360"/>
      <c r="AA543" s="363"/>
      <c r="AB543" s="363"/>
      <c r="AC543" s="363"/>
      <c r="AD543" s="363"/>
      <c r="AE543" s="363"/>
      <c r="AF543" s="363"/>
      <c r="AG543" s="363"/>
      <c r="AH543" s="363"/>
      <c r="AI543" s="363"/>
      <c r="AJ543" s="363"/>
      <c r="AK543" s="363"/>
      <c r="AL543" s="363"/>
      <c r="AM543" s="363"/>
      <c r="AN543" s="363"/>
      <c r="AO543" s="363"/>
      <c r="AP543" s="363"/>
      <c r="AQ543" s="363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</row>
    <row r="544" spans="1:100" s="7" customFormat="1" ht="43.5" customHeight="1">
      <c r="A544" s="305" t="s">
        <v>130</v>
      </c>
      <c r="B544" s="235" t="s">
        <v>966</v>
      </c>
      <c r="C544" s="398" t="s">
        <v>891</v>
      </c>
      <c r="D544" s="306" t="s">
        <v>2179</v>
      </c>
      <c r="E544" s="306" t="s">
        <v>377</v>
      </c>
      <c r="F544" s="307" t="s">
        <v>968</v>
      </c>
      <c r="G544" s="308" t="s">
        <v>196</v>
      </c>
      <c r="H544" s="308" t="s">
        <v>969</v>
      </c>
      <c r="I544" s="309">
        <v>525100</v>
      </c>
      <c r="J544" s="309">
        <f>-K2710/0.0833333333333333</f>
        <v>0</v>
      </c>
      <c r="K544" s="309"/>
      <c r="L544" s="310">
        <v>42725</v>
      </c>
      <c r="M544" s="310">
        <v>42758</v>
      </c>
      <c r="N544" s="310">
        <v>43122</v>
      </c>
      <c r="O544" s="337">
        <f t="shared" si="34"/>
        <v>2018</v>
      </c>
      <c r="P544" s="336">
        <f t="shared" si="35"/>
        <v>1</v>
      </c>
      <c r="Q544" s="332" t="str">
        <f t="shared" si="36"/>
        <v>201801</v>
      </c>
      <c r="R544" s="311">
        <v>0</v>
      </c>
      <c r="S544" s="312">
        <v>0.1</v>
      </c>
      <c r="T544" s="312">
        <v>0</v>
      </c>
      <c r="U544" s="308"/>
      <c r="V544" s="360"/>
      <c r="W544" s="360"/>
      <c r="X544" s="360"/>
      <c r="Y5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4" s="421"/>
      <c r="AA544" s="349"/>
      <c r="AB544" s="349"/>
      <c r="AC544" s="349"/>
      <c r="AD544" s="349"/>
      <c r="AE544" s="349"/>
      <c r="AF544" s="349"/>
      <c r="AG544" s="349"/>
      <c r="AH544" s="349"/>
      <c r="AI544" s="349"/>
      <c r="AJ544" s="349"/>
      <c r="AK544" s="349"/>
      <c r="AL544" s="349"/>
      <c r="AM544" s="349"/>
      <c r="AN544" s="349"/>
      <c r="AO544" s="349"/>
      <c r="AP544" s="349"/>
      <c r="AQ544" s="349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</row>
    <row r="545" spans="1:100" s="7" customFormat="1" ht="43.5" customHeight="1">
      <c r="A545" s="311" t="s">
        <v>2048</v>
      </c>
      <c r="B545" s="369" t="s">
        <v>889</v>
      </c>
      <c r="C545" s="398" t="s">
        <v>891</v>
      </c>
      <c r="D545" s="314" t="s">
        <v>3208</v>
      </c>
      <c r="E545" s="314" t="s">
        <v>381</v>
      </c>
      <c r="F545" s="315" t="s">
        <v>3116</v>
      </c>
      <c r="G545" s="313" t="s">
        <v>3117</v>
      </c>
      <c r="H545" s="313" t="s">
        <v>3118</v>
      </c>
      <c r="I545" s="316">
        <v>118940</v>
      </c>
      <c r="J545" s="316">
        <f>-K2169/0.0833333333333333</f>
        <v>0</v>
      </c>
      <c r="K545" s="316"/>
      <c r="L545" s="317">
        <v>42760</v>
      </c>
      <c r="M545" s="317">
        <v>42760</v>
      </c>
      <c r="N545" s="318">
        <v>43124</v>
      </c>
      <c r="O545" s="336">
        <f t="shared" si="34"/>
        <v>2018</v>
      </c>
      <c r="P545" s="336">
        <f t="shared" si="35"/>
        <v>1</v>
      </c>
      <c r="Q545" s="326" t="str">
        <f t="shared" si="36"/>
        <v>201801</v>
      </c>
      <c r="R545" s="311">
        <v>0</v>
      </c>
      <c r="S545" s="319">
        <v>0</v>
      </c>
      <c r="T545" s="319">
        <v>0</v>
      </c>
      <c r="U545" s="313"/>
      <c r="V545" s="363"/>
      <c r="W545" s="360"/>
      <c r="X545" s="363"/>
      <c r="Y5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5" s="360"/>
      <c r="AA545" s="360"/>
      <c r="AB545" s="360"/>
      <c r="AC545" s="360"/>
      <c r="AD545" s="360"/>
      <c r="AE545" s="360"/>
      <c r="AF545" s="360"/>
      <c r="AG545" s="360"/>
      <c r="AH545" s="360"/>
      <c r="AI545" s="360"/>
      <c r="AJ545" s="360"/>
      <c r="AK545" s="360"/>
      <c r="AL545" s="360"/>
      <c r="AM545" s="360"/>
      <c r="AN545" s="360"/>
      <c r="AO545" s="360"/>
      <c r="AP545" s="360"/>
      <c r="AQ545" s="360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</row>
    <row r="546" spans="1:100" s="7" customFormat="1" ht="43.5" customHeight="1">
      <c r="A546" s="311" t="s">
        <v>143</v>
      </c>
      <c r="B546" s="369" t="s">
        <v>890</v>
      </c>
      <c r="C546" s="398" t="s">
        <v>891</v>
      </c>
      <c r="D546" s="314" t="s">
        <v>1687</v>
      </c>
      <c r="E546" s="314" t="s">
        <v>378</v>
      </c>
      <c r="F546" s="315" t="s">
        <v>1688</v>
      </c>
      <c r="G546" s="313" t="s">
        <v>914</v>
      </c>
      <c r="H546" s="313" t="s">
        <v>137</v>
      </c>
      <c r="I546" s="316">
        <v>13800</v>
      </c>
      <c r="J546" s="316">
        <f>-K2677/0.0833333333333333</f>
        <v>0</v>
      </c>
      <c r="K546" s="316"/>
      <c r="L546" s="317" t="s">
        <v>326</v>
      </c>
      <c r="M546" s="317">
        <v>42760</v>
      </c>
      <c r="N546" s="318">
        <v>43124</v>
      </c>
      <c r="O546" s="336">
        <f t="shared" si="34"/>
        <v>2018</v>
      </c>
      <c r="P546" s="336">
        <f t="shared" si="35"/>
        <v>1</v>
      </c>
      <c r="Q546" s="326" t="str">
        <f t="shared" si="36"/>
        <v>201801</v>
      </c>
      <c r="R546" s="311">
        <v>0</v>
      </c>
      <c r="S546" s="319">
        <v>0</v>
      </c>
      <c r="T546" s="319">
        <v>0</v>
      </c>
      <c r="U546" s="355"/>
      <c r="V546" s="363"/>
      <c r="W546" s="360"/>
      <c r="X546" s="363"/>
      <c r="Y5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6" s="348"/>
      <c r="AA546" s="348"/>
      <c r="AB546" s="348"/>
      <c r="AC546" s="348"/>
      <c r="AD546" s="348"/>
      <c r="AE546" s="348"/>
      <c r="AF546" s="348"/>
      <c r="AG546" s="348"/>
      <c r="AH546" s="348"/>
      <c r="AI546" s="348"/>
      <c r="AJ546" s="348"/>
      <c r="AK546" s="348"/>
      <c r="AL546" s="348"/>
      <c r="AM546" s="348"/>
      <c r="AN546" s="348"/>
      <c r="AO546" s="348"/>
      <c r="AP546" s="348"/>
      <c r="AQ546" s="34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</row>
    <row r="547" spans="1:100" s="7" customFormat="1" ht="43.5" customHeight="1">
      <c r="A547" s="311" t="s">
        <v>3092</v>
      </c>
      <c r="B547" s="369" t="s">
        <v>889</v>
      </c>
      <c r="C547" s="398" t="s">
        <v>891</v>
      </c>
      <c r="D547" s="314"/>
      <c r="E547" s="314" t="s">
        <v>381</v>
      </c>
      <c r="F547" s="315" t="s">
        <v>46</v>
      </c>
      <c r="G547" s="313" t="s">
        <v>3079</v>
      </c>
      <c r="H547" s="313" t="s">
        <v>3080</v>
      </c>
      <c r="I547" s="316">
        <v>165514</v>
      </c>
      <c r="J547" s="316">
        <f>-K2184/0.0833333333333333</f>
        <v>0</v>
      </c>
      <c r="K547" s="316"/>
      <c r="L547" s="317">
        <v>42767</v>
      </c>
      <c r="M547" s="317">
        <v>42767</v>
      </c>
      <c r="N547" s="317">
        <v>43131</v>
      </c>
      <c r="O547" s="338">
        <f t="shared" si="34"/>
        <v>2018</v>
      </c>
      <c r="P547" s="336">
        <f t="shared" si="35"/>
        <v>1</v>
      </c>
      <c r="Q547" s="333"/>
      <c r="R547" s="311" t="s">
        <v>44</v>
      </c>
      <c r="S547" s="319">
        <v>0</v>
      </c>
      <c r="T547" s="319">
        <v>0</v>
      </c>
      <c r="U547" s="308"/>
      <c r="V547" s="363"/>
      <c r="W547" s="360"/>
      <c r="X547" s="363"/>
      <c r="Y5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7" s="385"/>
      <c r="AA547" s="363"/>
      <c r="AB547" s="363"/>
      <c r="AC547" s="363"/>
      <c r="AD547" s="363"/>
      <c r="AE547" s="363"/>
      <c r="AF547" s="363"/>
      <c r="AG547" s="363"/>
      <c r="AH547" s="363"/>
      <c r="AI547" s="363"/>
      <c r="AJ547" s="363"/>
      <c r="AK547" s="363"/>
      <c r="AL547" s="363"/>
      <c r="AM547" s="363"/>
      <c r="AN547" s="363"/>
      <c r="AO547" s="363"/>
      <c r="AP547" s="363"/>
      <c r="AQ547" s="363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</row>
    <row r="548" spans="1:43" s="7" customFormat="1" ht="43.5" customHeight="1">
      <c r="A548" s="311" t="s">
        <v>3092</v>
      </c>
      <c r="B548" s="369" t="s">
        <v>889</v>
      </c>
      <c r="C548" s="398" t="s">
        <v>891</v>
      </c>
      <c r="D548" s="314" t="s">
        <v>3101</v>
      </c>
      <c r="E548" s="314" t="s">
        <v>381</v>
      </c>
      <c r="F548" s="359" t="s">
        <v>1721</v>
      </c>
      <c r="G548" s="313" t="s">
        <v>274</v>
      </c>
      <c r="H548" s="355" t="s">
        <v>1415</v>
      </c>
      <c r="I548" s="316">
        <v>300000</v>
      </c>
      <c r="J548" s="316">
        <f>-K2776/0.0833333333333333</f>
        <v>0</v>
      </c>
      <c r="K548" s="316"/>
      <c r="L548" s="317">
        <v>42032</v>
      </c>
      <c r="M548" s="317">
        <v>42036</v>
      </c>
      <c r="N548" s="318">
        <v>43131</v>
      </c>
      <c r="O548" s="336">
        <f t="shared" si="34"/>
        <v>2018</v>
      </c>
      <c r="P548" s="336">
        <f t="shared" si="35"/>
        <v>1</v>
      </c>
      <c r="Q548" s="326" t="str">
        <f aca="true" t="shared" si="37" ref="Q548:Q579">IF(P548&gt;9,CONCATENATE(O548,P548),CONCATENATE(O548,"0",P548))</f>
        <v>201801</v>
      </c>
      <c r="R548" s="354" t="s">
        <v>44</v>
      </c>
      <c r="S548" s="319">
        <v>0</v>
      </c>
      <c r="T548" s="319">
        <v>0</v>
      </c>
      <c r="U548" s="308"/>
      <c r="V548" s="363"/>
      <c r="W548" s="360"/>
      <c r="X548" s="363"/>
      <c r="Y5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8" s="421"/>
      <c r="AA548" s="348"/>
      <c r="AB548" s="348"/>
      <c r="AC548" s="348"/>
      <c r="AD548" s="348"/>
      <c r="AE548" s="348"/>
      <c r="AF548" s="348"/>
      <c r="AG548" s="348"/>
      <c r="AH548" s="348"/>
      <c r="AI548" s="348"/>
      <c r="AJ548" s="348"/>
      <c r="AK548" s="348"/>
      <c r="AL548" s="348"/>
      <c r="AM548" s="348"/>
      <c r="AN548" s="348"/>
      <c r="AO548" s="348"/>
      <c r="AP548" s="348"/>
      <c r="AQ548" s="348"/>
    </row>
    <row r="549" spans="1:43" s="7" customFormat="1" ht="43.5" customHeight="1">
      <c r="A549" s="311" t="s">
        <v>33</v>
      </c>
      <c r="B549" s="369" t="s">
        <v>889</v>
      </c>
      <c r="C549" s="398" t="s">
        <v>891</v>
      </c>
      <c r="D549" s="314" t="s">
        <v>3218</v>
      </c>
      <c r="E549" s="314" t="s">
        <v>381</v>
      </c>
      <c r="F549" s="315" t="s">
        <v>46</v>
      </c>
      <c r="G549" s="313" t="s">
        <v>180</v>
      </c>
      <c r="H549" s="313" t="s">
        <v>261</v>
      </c>
      <c r="I549" s="316">
        <v>9000000</v>
      </c>
      <c r="J549" s="316">
        <f>-K2754/0.0833333333333333</f>
        <v>0</v>
      </c>
      <c r="K549" s="316"/>
      <c r="L549" s="317">
        <v>42746</v>
      </c>
      <c r="M549" s="317">
        <v>42767</v>
      </c>
      <c r="N549" s="317">
        <v>43131</v>
      </c>
      <c r="O549" s="338">
        <f t="shared" si="34"/>
        <v>2018</v>
      </c>
      <c r="P549" s="336">
        <f t="shared" si="35"/>
        <v>1</v>
      </c>
      <c r="Q549" s="333" t="str">
        <f t="shared" si="37"/>
        <v>201801</v>
      </c>
      <c r="R549" s="311" t="s">
        <v>266</v>
      </c>
      <c r="S549" s="319">
        <v>0</v>
      </c>
      <c r="T549" s="319">
        <v>0</v>
      </c>
      <c r="U549" s="355"/>
      <c r="V549" s="363"/>
      <c r="W549" s="360"/>
      <c r="X549" s="363"/>
      <c r="Y5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49" s="421"/>
      <c r="AA549" s="349"/>
      <c r="AB549" s="349"/>
      <c r="AC549" s="349"/>
      <c r="AD549" s="349"/>
      <c r="AE549" s="349"/>
      <c r="AF549" s="349"/>
      <c r="AG549" s="349"/>
      <c r="AH549" s="349"/>
      <c r="AI549" s="349"/>
      <c r="AJ549" s="349"/>
      <c r="AK549" s="349"/>
      <c r="AL549" s="349"/>
      <c r="AM549" s="349"/>
      <c r="AN549" s="349"/>
      <c r="AO549" s="349"/>
      <c r="AP549" s="349"/>
      <c r="AQ549" s="349"/>
    </row>
    <row r="550" spans="1:43" s="7" customFormat="1" ht="43.5" customHeight="1">
      <c r="A550" s="311" t="s">
        <v>33</v>
      </c>
      <c r="B550" s="369" t="s">
        <v>889</v>
      </c>
      <c r="C550" s="398" t="s">
        <v>891</v>
      </c>
      <c r="D550" s="358" t="s">
        <v>1987</v>
      </c>
      <c r="E550" s="314" t="s">
        <v>381</v>
      </c>
      <c r="F550" s="315" t="s">
        <v>936</v>
      </c>
      <c r="G550" s="355" t="s">
        <v>3005</v>
      </c>
      <c r="H550" s="313" t="s">
        <v>255</v>
      </c>
      <c r="I550" s="316">
        <v>3450000</v>
      </c>
      <c r="J550" s="316">
        <f>-K2765/0.0833333333333333</f>
        <v>0</v>
      </c>
      <c r="K550" s="316"/>
      <c r="L550" s="317">
        <v>42711</v>
      </c>
      <c r="M550" s="317">
        <v>42767</v>
      </c>
      <c r="N550" s="318">
        <v>43131</v>
      </c>
      <c r="O550" s="336">
        <f t="shared" si="34"/>
        <v>2018</v>
      </c>
      <c r="P550" s="336">
        <f t="shared" si="35"/>
        <v>1</v>
      </c>
      <c r="Q550" s="326" t="str">
        <f t="shared" si="37"/>
        <v>201801</v>
      </c>
      <c r="R550" s="311">
        <v>0</v>
      </c>
      <c r="S550" s="319">
        <v>0</v>
      </c>
      <c r="T550" s="319">
        <v>0</v>
      </c>
      <c r="U550" s="355"/>
      <c r="V550" s="363"/>
      <c r="W550" s="360"/>
      <c r="X550" s="363"/>
      <c r="Y55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0" s="421"/>
      <c r="AA550" s="348"/>
      <c r="AB550" s="348"/>
      <c r="AC550" s="348"/>
      <c r="AD550" s="348"/>
      <c r="AE550" s="348"/>
      <c r="AF550" s="348"/>
      <c r="AG550" s="348"/>
      <c r="AH550" s="348"/>
      <c r="AI550" s="348"/>
      <c r="AJ550" s="348"/>
      <c r="AK550" s="348"/>
      <c r="AL550" s="348"/>
      <c r="AM550" s="348"/>
      <c r="AN550" s="348"/>
      <c r="AO550" s="348"/>
      <c r="AP550" s="348"/>
      <c r="AQ550" s="348"/>
    </row>
    <row r="551" spans="1:100" s="7" customFormat="1" ht="43.5" customHeight="1">
      <c r="A551" s="311" t="s">
        <v>33</v>
      </c>
      <c r="B551" s="369" t="s">
        <v>889</v>
      </c>
      <c r="C551" s="398" t="s">
        <v>891</v>
      </c>
      <c r="D551" s="314" t="s">
        <v>2169</v>
      </c>
      <c r="E551" s="314" t="s">
        <v>381</v>
      </c>
      <c r="F551" s="315" t="s">
        <v>936</v>
      </c>
      <c r="G551" s="313" t="s">
        <v>937</v>
      </c>
      <c r="H551" s="313" t="s">
        <v>312</v>
      </c>
      <c r="I551" s="316">
        <v>1950000</v>
      </c>
      <c r="J551" s="316">
        <f>-K2766/0.0833333333333333</f>
        <v>0</v>
      </c>
      <c r="K551" s="316"/>
      <c r="L551" s="317">
        <v>42711</v>
      </c>
      <c r="M551" s="317">
        <v>42767</v>
      </c>
      <c r="N551" s="318">
        <v>43131</v>
      </c>
      <c r="O551" s="336">
        <f t="shared" si="34"/>
        <v>2018</v>
      </c>
      <c r="P551" s="336">
        <f t="shared" si="35"/>
        <v>1</v>
      </c>
      <c r="Q551" s="326" t="str">
        <f t="shared" si="37"/>
        <v>201801</v>
      </c>
      <c r="R551" s="311">
        <v>0</v>
      </c>
      <c r="S551" s="319">
        <v>0</v>
      </c>
      <c r="T551" s="319">
        <v>0</v>
      </c>
      <c r="U551" s="355"/>
      <c r="V551" s="363"/>
      <c r="W551" s="360"/>
      <c r="X551" s="363"/>
      <c r="Y55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1" s="421"/>
      <c r="AA551" s="348"/>
      <c r="AB551" s="348"/>
      <c r="AC551" s="348"/>
      <c r="AD551" s="348"/>
      <c r="AE551" s="348"/>
      <c r="AF551" s="348"/>
      <c r="AG551" s="348"/>
      <c r="AH551" s="348"/>
      <c r="AI551" s="348"/>
      <c r="AJ551" s="348"/>
      <c r="AK551" s="348"/>
      <c r="AL551" s="348"/>
      <c r="AM551" s="348"/>
      <c r="AN551" s="348"/>
      <c r="AO551" s="348"/>
      <c r="AP551" s="348"/>
      <c r="AQ551" s="34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</row>
    <row r="552" spans="1:100" s="7" customFormat="1" ht="43.5" customHeight="1">
      <c r="A552" s="311" t="s">
        <v>33</v>
      </c>
      <c r="B552" s="369" t="s">
        <v>889</v>
      </c>
      <c r="C552" s="398" t="s">
        <v>891</v>
      </c>
      <c r="D552" s="314" t="s">
        <v>2167</v>
      </c>
      <c r="E552" s="314" t="s">
        <v>381</v>
      </c>
      <c r="F552" s="315" t="s">
        <v>936</v>
      </c>
      <c r="G552" s="313" t="s">
        <v>937</v>
      </c>
      <c r="H552" s="313" t="s">
        <v>256</v>
      </c>
      <c r="I552" s="316">
        <v>1750000</v>
      </c>
      <c r="J552" s="316">
        <f>-K2767/0.0833333333333333</f>
        <v>0</v>
      </c>
      <c r="K552" s="316"/>
      <c r="L552" s="317">
        <v>42711</v>
      </c>
      <c r="M552" s="317">
        <v>42767</v>
      </c>
      <c r="N552" s="318">
        <v>43131</v>
      </c>
      <c r="O552" s="336">
        <f t="shared" si="34"/>
        <v>2018</v>
      </c>
      <c r="P552" s="336">
        <f t="shared" si="35"/>
        <v>1</v>
      </c>
      <c r="Q552" s="326" t="str">
        <f t="shared" si="37"/>
        <v>201801</v>
      </c>
      <c r="R552" s="311">
        <v>0</v>
      </c>
      <c r="S552" s="319">
        <v>0</v>
      </c>
      <c r="T552" s="319">
        <v>0</v>
      </c>
      <c r="U552" s="355"/>
      <c r="V552" s="363"/>
      <c r="W552" s="360"/>
      <c r="X552" s="363"/>
      <c r="Y5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2" s="421"/>
      <c r="AA552" s="348"/>
      <c r="AB552" s="348"/>
      <c r="AC552" s="348"/>
      <c r="AD552" s="348"/>
      <c r="AE552" s="348"/>
      <c r="AF552" s="348"/>
      <c r="AG552" s="348"/>
      <c r="AH552" s="348"/>
      <c r="AI552" s="348"/>
      <c r="AJ552" s="348"/>
      <c r="AK552" s="348"/>
      <c r="AL552" s="348"/>
      <c r="AM552" s="348"/>
      <c r="AN552" s="348"/>
      <c r="AO552" s="348"/>
      <c r="AP552" s="348"/>
      <c r="AQ552" s="34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</row>
    <row r="553" spans="1:100" s="7" customFormat="1" ht="43.5" customHeight="1">
      <c r="A553" s="311" t="s">
        <v>33</v>
      </c>
      <c r="B553" s="369" t="s">
        <v>889</v>
      </c>
      <c r="C553" s="398" t="s">
        <v>891</v>
      </c>
      <c r="D553" s="314" t="s">
        <v>2168</v>
      </c>
      <c r="E553" s="314" t="s">
        <v>381</v>
      </c>
      <c r="F553" s="315" t="s">
        <v>936</v>
      </c>
      <c r="G553" s="313" t="s">
        <v>937</v>
      </c>
      <c r="H553" s="313" t="s">
        <v>938</v>
      </c>
      <c r="I553" s="316">
        <v>1250000</v>
      </c>
      <c r="J553" s="316">
        <f>-K2756/0.0833333333333333</f>
        <v>0</v>
      </c>
      <c r="K553" s="316"/>
      <c r="L553" s="317">
        <v>42711</v>
      </c>
      <c r="M553" s="317">
        <v>42767</v>
      </c>
      <c r="N553" s="318">
        <v>43131</v>
      </c>
      <c r="O553" s="336">
        <f t="shared" si="34"/>
        <v>2018</v>
      </c>
      <c r="P553" s="336">
        <f t="shared" si="35"/>
        <v>1</v>
      </c>
      <c r="Q553" s="326" t="str">
        <f t="shared" si="37"/>
        <v>201801</v>
      </c>
      <c r="R553" s="311">
        <v>0</v>
      </c>
      <c r="S553" s="319">
        <v>0</v>
      </c>
      <c r="T553" s="319">
        <v>0</v>
      </c>
      <c r="U553" s="355"/>
      <c r="V553" s="363"/>
      <c r="W553" s="360"/>
      <c r="X553" s="363"/>
      <c r="Y5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3" s="421"/>
      <c r="AA553" s="348"/>
      <c r="AB553" s="348"/>
      <c r="AC553" s="348"/>
      <c r="AD553" s="348"/>
      <c r="AE553" s="348"/>
      <c r="AF553" s="348"/>
      <c r="AG553" s="348"/>
      <c r="AH553" s="348"/>
      <c r="AI553" s="348"/>
      <c r="AJ553" s="348"/>
      <c r="AK553" s="348"/>
      <c r="AL553" s="348"/>
      <c r="AM553" s="348"/>
      <c r="AN553" s="348"/>
      <c r="AO553" s="348"/>
      <c r="AP553" s="348"/>
      <c r="AQ553" s="34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</row>
    <row r="554" spans="1:100" s="7" customFormat="1" ht="43.5" customHeight="1">
      <c r="A554" s="311" t="s">
        <v>33</v>
      </c>
      <c r="B554" s="369" t="s">
        <v>889</v>
      </c>
      <c r="C554" s="398" t="s">
        <v>891</v>
      </c>
      <c r="D554" s="314" t="s">
        <v>2170</v>
      </c>
      <c r="E554" s="314" t="s">
        <v>381</v>
      </c>
      <c r="F554" s="315" t="s">
        <v>34</v>
      </c>
      <c r="G554" s="313" t="s">
        <v>995</v>
      </c>
      <c r="H554" s="313" t="s">
        <v>996</v>
      </c>
      <c r="I554" s="316">
        <v>240000</v>
      </c>
      <c r="J554" s="316">
        <f>-K2142/0.0833333333333333</f>
        <v>0</v>
      </c>
      <c r="K554" s="316"/>
      <c r="L554" s="317">
        <v>42711</v>
      </c>
      <c r="M554" s="317">
        <v>42767</v>
      </c>
      <c r="N554" s="317">
        <v>43131</v>
      </c>
      <c r="O554" s="338">
        <f t="shared" si="34"/>
        <v>2018</v>
      </c>
      <c r="P554" s="336">
        <f t="shared" si="35"/>
        <v>1</v>
      </c>
      <c r="Q554" s="333" t="str">
        <f t="shared" si="37"/>
        <v>201801</v>
      </c>
      <c r="R554" s="311">
        <v>0</v>
      </c>
      <c r="S554" s="319">
        <v>0</v>
      </c>
      <c r="T554" s="319">
        <v>0</v>
      </c>
      <c r="U554" s="355"/>
      <c r="V554" s="363"/>
      <c r="W554" s="360"/>
      <c r="X554" s="363"/>
      <c r="Y5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4" s="421"/>
      <c r="AA554" s="421"/>
      <c r="AB554" s="349"/>
      <c r="AC554" s="349"/>
      <c r="AD554" s="349"/>
      <c r="AE554" s="349"/>
      <c r="AF554" s="349"/>
      <c r="AG554" s="349"/>
      <c r="AH554" s="349"/>
      <c r="AI554" s="349"/>
      <c r="AJ554" s="349"/>
      <c r="AK554" s="349"/>
      <c r="AL554" s="349"/>
      <c r="AM554" s="349"/>
      <c r="AN554" s="349"/>
      <c r="AO554" s="349"/>
      <c r="AP554" s="349"/>
      <c r="AQ554" s="349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</row>
    <row r="555" spans="1:430" s="401" customFormat="1" ht="43.5" customHeight="1">
      <c r="A555" s="379" t="s">
        <v>519</v>
      </c>
      <c r="B555" s="382" t="s">
        <v>966</v>
      </c>
      <c r="C555" s="370" t="s">
        <v>891</v>
      </c>
      <c r="D555" s="365" t="s">
        <v>1906</v>
      </c>
      <c r="E555" s="365" t="s">
        <v>379</v>
      </c>
      <c r="F555" s="366" t="s">
        <v>34</v>
      </c>
      <c r="G555" s="356" t="s">
        <v>1908</v>
      </c>
      <c r="H555" s="356" t="s">
        <v>1907</v>
      </c>
      <c r="I555" s="388">
        <v>49103.33</v>
      </c>
      <c r="J555" s="388">
        <f>-K2164/0.0833333333333333</f>
        <v>0</v>
      </c>
      <c r="K555" s="388"/>
      <c r="L555" s="367">
        <v>42781</v>
      </c>
      <c r="M555" s="367">
        <v>42767</v>
      </c>
      <c r="N555" s="367">
        <v>43131</v>
      </c>
      <c r="O555" s="389">
        <f t="shared" si="34"/>
        <v>2018</v>
      </c>
      <c r="P555" s="374">
        <f t="shared" si="35"/>
        <v>1</v>
      </c>
      <c r="Q555" s="390" t="str">
        <f t="shared" si="37"/>
        <v>201801</v>
      </c>
      <c r="R555" s="354" t="s">
        <v>266</v>
      </c>
      <c r="S555" s="391">
        <v>0</v>
      </c>
      <c r="T555" s="391">
        <v>0</v>
      </c>
      <c r="U555" s="356"/>
      <c r="V555" s="348"/>
      <c r="W555" s="348"/>
      <c r="X555" s="348"/>
      <c r="Y55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5" s="421"/>
      <c r="AA555" s="349"/>
      <c r="AB555" s="349"/>
      <c r="AC555" s="349"/>
      <c r="AD555" s="349"/>
      <c r="AE555" s="349"/>
      <c r="AF555" s="349"/>
      <c r="AG555" s="349"/>
      <c r="AH555" s="349"/>
      <c r="AI555" s="349"/>
      <c r="AJ555" s="349"/>
      <c r="AK555" s="349"/>
      <c r="AL555" s="349"/>
      <c r="AM555" s="349"/>
      <c r="AN555" s="349"/>
      <c r="AO555" s="349"/>
      <c r="AP555" s="349"/>
      <c r="AQ555" s="349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  <c r="IV555" s="7"/>
      <c r="IW555" s="7"/>
      <c r="IX555" s="7"/>
      <c r="IY555" s="7"/>
      <c r="IZ555" s="7"/>
      <c r="JA555" s="7"/>
      <c r="JB555" s="7"/>
      <c r="JC555" s="7"/>
      <c r="JD555" s="7"/>
      <c r="JE555" s="7"/>
      <c r="JF555" s="7"/>
      <c r="JG555" s="7"/>
      <c r="JH555" s="7"/>
      <c r="JI555" s="7"/>
      <c r="JJ555" s="7"/>
      <c r="JK555" s="7"/>
      <c r="JL555" s="7"/>
      <c r="JM555" s="7"/>
      <c r="JN555" s="7"/>
      <c r="JO555" s="7"/>
      <c r="JP555" s="7"/>
      <c r="JQ555" s="7"/>
      <c r="JR555" s="7"/>
      <c r="JS555" s="7"/>
      <c r="JT555" s="7"/>
      <c r="JU555" s="7"/>
      <c r="JV555" s="7"/>
      <c r="JW555" s="7"/>
      <c r="JX555" s="7"/>
      <c r="JY555" s="7"/>
      <c r="JZ555" s="7"/>
      <c r="KA555" s="7"/>
      <c r="KB555" s="7"/>
      <c r="KC555" s="7"/>
      <c r="KD555" s="7"/>
      <c r="KE555" s="7"/>
      <c r="KF555" s="7"/>
      <c r="KG555" s="7"/>
      <c r="KH555" s="7"/>
      <c r="KI555" s="7"/>
      <c r="KJ555" s="7"/>
      <c r="KK555" s="7"/>
      <c r="KL555" s="7"/>
      <c r="KM555" s="7"/>
      <c r="KN555" s="7"/>
      <c r="KO555" s="7"/>
      <c r="KP555" s="7"/>
      <c r="KQ555" s="7"/>
      <c r="KR555" s="7"/>
      <c r="KS555" s="7"/>
      <c r="KT555" s="7"/>
      <c r="KU555" s="7"/>
      <c r="KV555" s="7"/>
      <c r="KW555" s="7"/>
      <c r="KX555" s="7"/>
      <c r="KY555" s="7"/>
      <c r="KZ555" s="7"/>
      <c r="LA555" s="7"/>
      <c r="LB555" s="7"/>
      <c r="LC555" s="7"/>
      <c r="LD555" s="7"/>
      <c r="LE555" s="7"/>
      <c r="LF555" s="7"/>
      <c r="LG555" s="7"/>
      <c r="LH555" s="7"/>
      <c r="LI555" s="7"/>
      <c r="LJ555" s="7"/>
      <c r="LK555" s="7"/>
      <c r="LL555" s="7"/>
      <c r="LM555" s="7"/>
      <c r="LN555" s="7"/>
      <c r="LO555" s="7"/>
      <c r="LP555" s="7"/>
      <c r="LQ555" s="7"/>
      <c r="LR555" s="7"/>
      <c r="LS555" s="7"/>
      <c r="LT555" s="7"/>
      <c r="LU555" s="7"/>
      <c r="LV555" s="7"/>
      <c r="LW555" s="7"/>
      <c r="LX555" s="7"/>
      <c r="LY555" s="7"/>
      <c r="LZ555" s="7"/>
      <c r="MA555" s="7"/>
      <c r="MB555" s="7"/>
      <c r="MC555" s="7"/>
      <c r="MD555" s="7"/>
      <c r="ME555" s="7"/>
      <c r="MF555" s="7"/>
      <c r="MG555" s="7"/>
      <c r="MH555" s="7"/>
      <c r="MI555" s="7"/>
      <c r="MJ555" s="7"/>
      <c r="MK555" s="7"/>
      <c r="ML555" s="7"/>
      <c r="MM555" s="7"/>
      <c r="MN555" s="7"/>
      <c r="MO555" s="7"/>
      <c r="MP555" s="7"/>
      <c r="MQ555" s="7"/>
      <c r="MR555" s="7"/>
      <c r="MS555" s="7"/>
      <c r="MT555" s="7"/>
      <c r="MU555" s="7"/>
      <c r="MV555" s="7"/>
      <c r="MW555" s="7"/>
      <c r="MX555" s="7"/>
      <c r="MY555" s="7"/>
      <c r="MZ555" s="7"/>
      <c r="NA555" s="7"/>
      <c r="NB555" s="7"/>
      <c r="NC555" s="7"/>
      <c r="ND555" s="7"/>
      <c r="NE555" s="7"/>
      <c r="NF555" s="7"/>
      <c r="NG555" s="7"/>
      <c r="NH555" s="7"/>
      <c r="NI555" s="7"/>
      <c r="NJ555" s="7"/>
      <c r="NK555" s="7"/>
      <c r="NL555" s="7"/>
      <c r="NM555" s="7"/>
      <c r="NN555" s="7"/>
      <c r="NO555" s="7"/>
      <c r="NP555" s="7"/>
      <c r="NQ555" s="7"/>
      <c r="NR555" s="7"/>
      <c r="NS555" s="7"/>
      <c r="NT555" s="7"/>
      <c r="NU555" s="7"/>
      <c r="NV555" s="7"/>
      <c r="NW555" s="7"/>
      <c r="NX555" s="7"/>
      <c r="NY555" s="7"/>
      <c r="NZ555" s="7"/>
      <c r="OA555" s="7"/>
      <c r="OB555" s="7"/>
      <c r="OC555" s="7"/>
      <c r="OD555" s="7"/>
      <c r="OE555" s="7"/>
      <c r="OF555" s="7"/>
      <c r="OG555" s="7"/>
      <c r="OH555" s="7"/>
      <c r="OI555" s="7"/>
      <c r="OJ555" s="7"/>
      <c r="OK555" s="7"/>
      <c r="OL555" s="7"/>
      <c r="OM555" s="7"/>
      <c r="ON555" s="7"/>
      <c r="OO555" s="7"/>
      <c r="OP555" s="7"/>
      <c r="OQ555" s="7"/>
      <c r="OR555" s="7"/>
      <c r="OS555" s="7"/>
      <c r="OT555" s="7"/>
      <c r="OU555" s="7"/>
      <c r="OV555" s="7"/>
      <c r="OW555" s="7"/>
      <c r="OX555" s="7"/>
      <c r="OY555" s="7"/>
      <c r="OZ555" s="7"/>
      <c r="PA555" s="7"/>
      <c r="PB555" s="7"/>
      <c r="PC555" s="7"/>
      <c r="PD555" s="7"/>
      <c r="PE555" s="7"/>
      <c r="PF555" s="7"/>
      <c r="PG555" s="7"/>
      <c r="PH555" s="7"/>
      <c r="PI555" s="7"/>
      <c r="PJ555" s="7"/>
      <c r="PK555" s="7"/>
      <c r="PL555" s="7"/>
      <c r="PM555" s="7"/>
      <c r="PN555" s="7"/>
    </row>
    <row r="556" spans="1:430" s="401" customFormat="1" ht="43.5" customHeight="1">
      <c r="A556" s="311" t="s">
        <v>2048</v>
      </c>
      <c r="B556" s="369" t="s">
        <v>966</v>
      </c>
      <c r="C556" s="398" t="s">
        <v>891</v>
      </c>
      <c r="D556" s="314" t="s">
        <v>1219</v>
      </c>
      <c r="E556" s="314" t="s">
        <v>382</v>
      </c>
      <c r="F556" s="315" t="s">
        <v>2184</v>
      </c>
      <c r="G556" s="313" t="s">
        <v>1220</v>
      </c>
      <c r="H556" s="313" t="s">
        <v>1254</v>
      </c>
      <c r="I556" s="316">
        <v>79528</v>
      </c>
      <c r="J556" s="316">
        <f>-K2176/0.0833333333333333</f>
        <v>0</v>
      </c>
      <c r="K556" s="316"/>
      <c r="L556" s="317">
        <v>42697</v>
      </c>
      <c r="M556" s="317">
        <v>42767</v>
      </c>
      <c r="N556" s="317">
        <v>43131</v>
      </c>
      <c r="O556" s="338">
        <f t="shared" si="34"/>
        <v>2018</v>
      </c>
      <c r="P556" s="336">
        <f t="shared" si="35"/>
        <v>1</v>
      </c>
      <c r="Q556" s="333" t="str">
        <f t="shared" si="37"/>
        <v>201801</v>
      </c>
      <c r="R556" s="311">
        <v>0</v>
      </c>
      <c r="S556" s="319">
        <v>0</v>
      </c>
      <c r="T556" s="319">
        <v>0</v>
      </c>
      <c r="U556" s="313"/>
      <c r="V556" s="363"/>
      <c r="W556" s="360"/>
      <c r="X556" s="363"/>
      <c r="Y5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6" s="421"/>
      <c r="AA556" s="348"/>
      <c r="AB556" s="348"/>
      <c r="AC556" s="348"/>
      <c r="AD556" s="348"/>
      <c r="AE556" s="348"/>
      <c r="AF556" s="348"/>
      <c r="AG556" s="348"/>
      <c r="AH556" s="348"/>
      <c r="AI556" s="348"/>
      <c r="AJ556" s="348"/>
      <c r="AK556" s="348"/>
      <c r="AL556" s="348"/>
      <c r="AM556" s="348"/>
      <c r="AN556" s="348"/>
      <c r="AO556" s="348"/>
      <c r="AP556" s="348"/>
      <c r="AQ556" s="348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  <c r="IV556" s="7"/>
      <c r="IW556" s="7"/>
      <c r="IX556" s="7"/>
      <c r="IY556" s="7"/>
      <c r="IZ556" s="7"/>
      <c r="JA556" s="7"/>
      <c r="JB556" s="7"/>
      <c r="JC556" s="7"/>
      <c r="JD556" s="7"/>
      <c r="JE556" s="7"/>
      <c r="JF556" s="7"/>
      <c r="JG556" s="7"/>
      <c r="JH556" s="7"/>
      <c r="JI556" s="7"/>
      <c r="JJ556" s="7"/>
      <c r="JK556" s="7"/>
      <c r="JL556" s="7"/>
      <c r="JM556" s="7"/>
      <c r="JN556" s="7"/>
      <c r="JO556" s="7"/>
      <c r="JP556" s="7"/>
      <c r="JQ556" s="7"/>
      <c r="JR556" s="7"/>
      <c r="JS556" s="7"/>
      <c r="JT556" s="7"/>
      <c r="JU556" s="7"/>
      <c r="JV556" s="7"/>
      <c r="JW556" s="7"/>
      <c r="JX556" s="7"/>
      <c r="JY556" s="7"/>
      <c r="JZ556" s="7"/>
      <c r="KA556" s="7"/>
      <c r="KB556" s="7"/>
      <c r="KC556" s="7"/>
      <c r="KD556" s="7"/>
      <c r="KE556" s="7"/>
      <c r="KF556" s="7"/>
      <c r="KG556" s="7"/>
      <c r="KH556" s="7"/>
      <c r="KI556" s="7"/>
      <c r="KJ556" s="7"/>
      <c r="KK556" s="7"/>
      <c r="KL556" s="7"/>
      <c r="KM556" s="7"/>
      <c r="KN556" s="7"/>
      <c r="KO556" s="7"/>
      <c r="KP556" s="7"/>
      <c r="KQ556" s="7"/>
      <c r="KR556" s="7"/>
      <c r="KS556" s="7"/>
      <c r="KT556" s="7"/>
      <c r="KU556" s="7"/>
      <c r="KV556" s="7"/>
      <c r="KW556" s="7"/>
      <c r="KX556" s="7"/>
      <c r="KY556" s="7"/>
      <c r="KZ556" s="7"/>
      <c r="LA556" s="7"/>
      <c r="LB556" s="7"/>
      <c r="LC556" s="7"/>
      <c r="LD556" s="7"/>
      <c r="LE556" s="7"/>
      <c r="LF556" s="7"/>
      <c r="LG556" s="7"/>
      <c r="LH556" s="7"/>
      <c r="LI556" s="7"/>
      <c r="LJ556" s="7"/>
      <c r="LK556" s="7"/>
      <c r="LL556" s="7"/>
      <c r="LM556" s="7"/>
      <c r="LN556" s="7"/>
      <c r="LO556" s="7"/>
      <c r="LP556" s="7"/>
      <c r="LQ556" s="7"/>
      <c r="LR556" s="7"/>
      <c r="LS556" s="7"/>
      <c r="LT556" s="7"/>
      <c r="LU556" s="7"/>
      <c r="LV556" s="7"/>
      <c r="LW556" s="7"/>
      <c r="LX556" s="7"/>
      <c r="LY556" s="7"/>
      <c r="LZ556" s="7"/>
      <c r="MA556" s="7"/>
      <c r="MB556" s="7"/>
      <c r="MC556" s="7"/>
      <c r="MD556" s="7"/>
      <c r="ME556" s="7"/>
      <c r="MF556" s="7"/>
      <c r="MG556" s="7"/>
      <c r="MH556" s="7"/>
      <c r="MI556" s="7"/>
      <c r="MJ556" s="7"/>
      <c r="MK556" s="7"/>
      <c r="ML556" s="7"/>
      <c r="MM556" s="7"/>
      <c r="MN556" s="7"/>
      <c r="MO556" s="7"/>
      <c r="MP556" s="7"/>
      <c r="MQ556" s="7"/>
      <c r="MR556" s="7"/>
      <c r="MS556" s="7"/>
      <c r="MT556" s="7"/>
      <c r="MU556" s="7"/>
      <c r="MV556" s="7"/>
      <c r="MW556" s="7"/>
      <c r="MX556" s="7"/>
      <c r="MY556" s="7"/>
      <c r="MZ556" s="7"/>
      <c r="NA556" s="7"/>
      <c r="NB556" s="7"/>
      <c r="NC556" s="7"/>
      <c r="ND556" s="7"/>
      <c r="NE556" s="7"/>
      <c r="NF556" s="7"/>
      <c r="NG556" s="7"/>
      <c r="NH556" s="7"/>
      <c r="NI556" s="7"/>
      <c r="NJ556" s="7"/>
      <c r="NK556" s="7"/>
      <c r="NL556" s="7"/>
      <c r="NM556" s="7"/>
      <c r="NN556" s="7"/>
      <c r="NO556" s="7"/>
      <c r="NP556" s="7"/>
      <c r="NQ556" s="7"/>
      <c r="NR556" s="7"/>
      <c r="NS556" s="7"/>
      <c r="NT556" s="7"/>
      <c r="NU556" s="7"/>
      <c r="NV556" s="7"/>
      <c r="NW556" s="7"/>
      <c r="NX556" s="7"/>
      <c r="NY556" s="7"/>
      <c r="NZ556" s="7"/>
      <c r="OA556" s="7"/>
      <c r="OB556" s="7"/>
      <c r="OC556" s="7"/>
      <c r="OD556" s="7"/>
      <c r="OE556" s="7"/>
      <c r="OF556" s="7"/>
      <c r="OG556" s="7"/>
      <c r="OH556" s="7"/>
      <c r="OI556" s="7"/>
      <c r="OJ556" s="7"/>
      <c r="OK556" s="7"/>
      <c r="OL556" s="7"/>
      <c r="OM556" s="7"/>
      <c r="ON556" s="7"/>
      <c r="OO556" s="7"/>
      <c r="OP556" s="7"/>
      <c r="OQ556" s="7"/>
      <c r="OR556" s="7"/>
      <c r="OS556" s="7"/>
      <c r="OT556" s="7"/>
      <c r="OU556" s="7"/>
      <c r="OV556" s="7"/>
      <c r="OW556" s="7"/>
      <c r="OX556" s="7"/>
      <c r="OY556" s="7"/>
      <c r="OZ556" s="7"/>
      <c r="PA556" s="7"/>
      <c r="PB556" s="7"/>
      <c r="PC556" s="7"/>
      <c r="PD556" s="7"/>
      <c r="PE556" s="7"/>
      <c r="PF556" s="7"/>
      <c r="PG556" s="7"/>
      <c r="PH556" s="7"/>
      <c r="PI556" s="7"/>
      <c r="PJ556" s="7"/>
      <c r="PK556" s="7"/>
      <c r="PL556" s="7"/>
      <c r="PM556" s="7"/>
      <c r="PN556" s="7"/>
    </row>
    <row r="557" spans="1:430" s="401" customFormat="1" ht="43.5" customHeight="1">
      <c r="A557" s="235" t="s">
        <v>89</v>
      </c>
      <c r="B557" s="354" t="s">
        <v>890</v>
      </c>
      <c r="C557" s="354" t="s">
        <v>891</v>
      </c>
      <c r="D557" s="358" t="s">
        <v>2194</v>
      </c>
      <c r="E557" s="247" t="s">
        <v>387</v>
      </c>
      <c r="F557" s="245" t="s">
        <v>285</v>
      </c>
      <c r="G557" s="246" t="s">
        <v>286</v>
      </c>
      <c r="H557" s="246" t="s">
        <v>287</v>
      </c>
      <c r="I557" s="286">
        <v>2865600</v>
      </c>
      <c r="J557" s="286">
        <f>-K2122/0.0833333333333333</f>
        <v>0</v>
      </c>
      <c r="K557" s="286"/>
      <c r="L557" s="280">
        <v>42767</v>
      </c>
      <c r="M557" s="280">
        <v>42767</v>
      </c>
      <c r="N557" s="281">
        <v>43131</v>
      </c>
      <c r="O557" s="323">
        <f t="shared" si="34"/>
        <v>2018</v>
      </c>
      <c r="P557" s="323">
        <f t="shared" si="35"/>
        <v>1</v>
      </c>
      <c r="Q557" s="324" t="str">
        <f t="shared" si="37"/>
        <v>201801</v>
      </c>
      <c r="R557" s="354" t="s">
        <v>44</v>
      </c>
      <c r="S557" s="268">
        <v>0</v>
      </c>
      <c r="T557" s="268">
        <v>0</v>
      </c>
      <c r="U557" s="355"/>
      <c r="V557" s="345"/>
      <c r="W557" s="345"/>
      <c r="X557" s="345"/>
      <c r="Y557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7" s="421"/>
      <c r="AA557" s="349"/>
      <c r="AB557" s="349"/>
      <c r="AC557" s="349"/>
      <c r="AD557" s="349"/>
      <c r="AE557" s="349"/>
      <c r="AF557" s="349"/>
      <c r="AG557" s="349"/>
      <c r="AH557" s="349"/>
      <c r="AI557" s="349"/>
      <c r="AJ557" s="349"/>
      <c r="AK557" s="349"/>
      <c r="AL557" s="349"/>
      <c r="AM557" s="349"/>
      <c r="AN557" s="349"/>
      <c r="AO557" s="349"/>
      <c r="AP557" s="349"/>
      <c r="AQ557" s="349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  <c r="IV557" s="7"/>
      <c r="IW557" s="7"/>
      <c r="IX557" s="7"/>
      <c r="IY557" s="7"/>
      <c r="IZ557" s="7"/>
      <c r="JA557" s="7"/>
      <c r="JB557" s="7"/>
      <c r="JC557" s="7"/>
      <c r="JD557" s="7"/>
      <c r="JE557" s="7"/>
      <c r="JF557" s="7"/>
      <c r="JG557" s="7"/>
      <c r="JH557" s="7"/>
      <c r="JI557" s="7"/>
      <c r="JJ557" s="7"/>
      <c r="JK557" s="7"/>
      <c r="JL557" s="7"/>
      <c r="JM557" s="7"/>
      <c r="JN557" s="7"/>
      <c r="JO557" s="7"/>
      <c r="JP557" s="7"/>
      <c r="JQ557" s="7"/>
      <c r="JR557" s="7"/>
      <c r="JS557" s="7"/>
      <c r="JT557" s="7"/>
      <c r="JU557" s="7"/>
      <c r="JV557" s="7"/>
      <c r="JW557" s="7"/>
      <c r="JX557" s="7"/>
      <c r="JY557" s="7"/>
      <c r="JZ557" s="7"/>
      <c r="KA557" s="7"/>
      <c r="KB557" s="7"/>
      <c r="KC557" s="7"/>
      <c r="KD557" s="7"/>
      <c r="KE557" s="7"/>
      <c r="KF557" s="7"/>
      <c r="KG557" s="7"/>
      <c r="KH557" s="7"/>
      <c r="KI557" s="7"/>
      <c r="KJ557" s="7"/>
      <c r="KK557" s="7"/>
      <c r="KL557" s="7"/>
      <c r="KM557" s="7"/>
      <c r="KN557" s="7"/>
      <c r="KO557" s="7"/>
      <c r="KP557" s="7"/>
      <c r="KQ557" s="7"/>
      <c r="KR557" s="7"/>
      <c r="KS557" s="7"/>
      <c r="KT557" s="7"/>
      <c r="KU557" s="7"/>
      <c r="KV557" s="7"/>
      <c r="KW557" s="7"/>
      <c r="KX557" s="7"/>
      <c r="KY557" s="7"/>
      <c r="KZ557" s="7"/>
      <c r="LA557" s="7"/>
      <c r="LB557" s="7"/>
      <c r="LC557" s="7"/>
      <c r="LD557" s="7"/>
      <c r="LE557" s="7"/>
      <c r="LF557" s="7"/>
      <c r="LG557" s="7"/>
      <c r="LH557" s="7"/>
      <c r="LI557" s="7"/>
      <c r="LJ557" s="7"/>
      <c r="LK557" s="7"/>
      <c r="LL557" s="7"/>
      <c r="LM557" s="7"/>
      <c r="LN557" s="7"/>
      <c r="LO557" s="7"/>
      <c r="LP557" s="7"/>
      <c r="LQ557" s="7"/>
      <c r="LR557" s="7"/>
      <c r="LS557" s="7"/>
      <c r="LT557" s="7"/>
      <c r="LU557" s="7"/>
      <c r="LV557" s="7"/>
      <c r="LW557" s="7"/>
      <c r="LX557" s="7"/>
      <c r="LY557" s="7"/>
      <c r="LZ557" s="7"/>
      <c r="MA557" s="7"/>
      <c r="MB557" s="7"/>
      <c r="MC557" s="7"/>
      <c r="MD557" s="7"/>
      <c r="ME557" s="7"/>
      <c r="MF557" s="7"/>
      <c r="MG557" s="7"/>
      <c r="MH557" s="7"/>
      <c r="MI557" s="7"/>
      <c r="MJ557" s="7"/>
      <c r="MK557" s="7"/>
      <c r="ML557" s="7"/>
      <c r="MM557" s="7"/>
      <c r="MN557" s="7"/>
      <c r="MO557" s="7"/>
      <c r="MP557" s="7"/>
      <c r="MQ557" s="7"/>
      <c r="MR557" s="7"/>
      <c r="MS557" s="7"/>
      <c r="MT557" s="7"/>
      <c r="MU557" s="7"/>
      <c r="MV557" s="7"/>
      <c r="MW557" s="7"/>
      <c r="MX557" s="7"/>
      <c r="MY557" s="7"/>
      <c r="MZ557" s="7"/>
      <c r="NA557" s="7"/>
      <c r="NB557" s="7"/>
      <c r="NC557" s="7"/>
      <c r="ND557" s="7"/>
      <c r="NE557" s="7"/>
      <c r="NF557" s="7"/>
      <c r="NG557" s="7"/>
      <c r="NH557" s="7"/>
      <c r="NI557" s="7"/>
      <c r="NJ557" s="7"/>
      <c r="NK557" s="7"/>
      <c r="NL557" s="7"/>
      <c r="NM557" s="7"/>
      <c r="NN557" s="7"/>
      <c r="NO557" s="7"/>
      <c r="NP557" s="7"/>
      <c r="NQ557" s="7"/>
      <c r="NR557" s="7"/>
      <c r="NS557" s="7"/>
      <c r="NT557" s="7"/>
      <c r="NU557" s="7"/>
      <c r="NV557" s="7"/>
      <c r="NW557" s="7"/>
      <c r="NX557" s="7"/>
      <c r="NY557" s="7"/>
      <c r="NZ557" s="7"/>
      <c r="OA557" s="7"/>
      <c r="OB557" s="7"/>
      <c r="OC557" s="7"/>
      <c r="OD557" s="7"/>
      <c r="OE557" s="7"/>
      <c r="OF557" s="7"/>
      <c r="OG557" s="7"/>
      <c r="OH557" s="7"/>
      <c r="OI557" s="7"/>
      <c r="OJ557" s="7"/>
      <c r="OK557" s="7"/>
      <c r="OL557" s="7"/>
      <c r="OM557" s="7"/>
      <c r="ON557" s="7"/>
      <c r="OO557" s="7"/>
      <c r="OP557" s="7"/>
      <c r="OQ557" s="7"/>
      <c r="OR557" s="7"/>
      <c r="OS557" s="7"/>
      <c r="OT557" s="7"/>
      <c r="OU557" s="7"/>
      <c r="OV557" s="7"/>
      <c r="OW557" s="7"/>
      <c r="OX557" s="7"/>
      <c r="OY557" s="7"/>
      <c r="OZ557" s="7"/>
      <c r="PA557" s="7"/>
      <c r="PB557" s="7"/>
      <c r="PC557" s="7"/>
      <c r="PD557" s="7"/>
      <c r="PE557" s="7"/>
      <c r="PF557" s="7"/>
      <c r="PG557" s="7"/>
      <c r="PH557" s="7"/>
      <c r="PI557" s="7"/>
      <c r="PJ557" s="7"/>
      <c r="PK557" s="7"/>
      <c r="PL557" s="7"/>
      <c r="PM557" s="7"/>
      <c r="PN557" s="7"/>
    </row>
    <row r="558" spans="1:430" s="401" customFormat="1" ht="43.5" customHeight="1">
      <c r="A558" s="235" t="s">
        <v>120</v>
      </c>
      <c r="B558" s="354" t="s">
        <v>889</v>
      </c>
      <c r="C558" s="354" t="s">
        <v>891</v>
      </c>
      <c r="D558" s="358" t="s">
        <v>1694</v>
      </c>
      <c r="E558" s="244" t="s">
        <v>396</v>
      </c>
      <c r="F558" s="359" t="s">
        <v>1692</v>
      </c>
      <c r="G558" s="251" t="s">
        <v>318</v>
      </c>
      <c r="H558" s="362" t="s">
        <v>1693</v>
      </c>
      <c r="I558" s="288">
        <v>26280</v>
      </c>
      <c r="J558" s="288">
        <f>-K2123/0.0833333333333333</f>
        <v>0</v>
      </c>
      <c r="K558" s="288"/>
      <c r="L558" s="372">
        <v>42753</v>
      </c>
      <c r="M558" s="280">
        <v>42767</v>
      </c>
      <c r="N558" s="281">
        <v>43131</v>
      </c>
      <c r="O558" s="323">
        <f t="shared" si="34"/>
        <v>2018</v>
      </c>
      <c r="P558" s="323">
        <f t="shared" si="35"/>
        <v>1</v>
      </c>
      <c r="Q558" s="324" t="str">
        <f t="shared" si="37"/>
        <v>201801</v>
      </c>
      <c r="R558" s="354" t="s">
        <v>266</v>
      </c>
      <c r="S558" s="267">
        <v>0</v>
      </c>
      <c r="T558" s="267">
        <v>0</v>
      </c>
      <c r="U558" s="356"/>
      <c r="V558" s="345"/>
      <c r="W558" s="345"/>
      <c r="X558" s="345"/>
      <c r="Y558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8" s="348"/>
      <c r="AA558" s="348"/>
      <c r="AB558" s="348"/>
      <c r="AC558" s="348"/>
      <c r="AD558" s="348"/>
      <c r="AE558" s="348"/>
      <c r="AF558" s="348"/>
      <c r="AG558" s="348"/>
      <c r="AH558" s="348"/>
      <c r="AI558" s="348"/>
      <c r="AJ558" s="348"/>
      <c r="AK558" s="348"/>
      <c r="AL558" s="348"/>
      <c r="AM558" s="348"/>
      <c r="AN558" s="348"/>
      <c r="AO558" s="348"/>
      <c r="AP558" s="348"/>
      <c r="AQ558" s="348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  <c r="IV558" s="7"/>
      <c r="IW558" s="7"/>
      <c r="IX558" s="7"/>
      <c r="IY558" s="7"/>
      <c r="IZ558" s="7"/>
      <c r="JA558" s="7"/>
      <c r="JB558" s="7"/>
      <c r="JC558" s="7"/>
      <c r="JD558" s="7"/>
      <c r="JE558" s="7"/>
      <c r="JF558" s="7"/>
      <c r="JG558" s="7"/>
      <c r="JH558" s="7"/>
      <c r="JI558" s="7"/>
      <c r="JJ558" s="7"/>
      <c r="JK558" s="7"/>
      <c r="JL558" s="7"/>
      <c r="JM558" s="7"/>
      <c r="JN558" s="7"/>
      <c r="JO558" s="7"/>
      <c r="JP558" s="7"/>
      <c r="JQ558" s="7"/>
      <c r="JR558" s="7"/>
      <c r="JS558" s="7"/>
      <c r="JT558" s="7"/>
      <c r="JU558" s="7"/>
      <c r="JV558" s="7"/>
      <c r="JW558" s="7"/>
      <c r="JX558" s="7"/>
      <c r="JY558" s="7"/>
      <c r="JZ558" s="7"/>
      <c r="KA558" s="7"/>
      <c r="KB558" s="7"/>
      <c r="KC558" s="7"/>
      <c r="KD558" s="7"/>
      <c r="KE558" s="7"/>
      <c r="KF558" s="7"/>
      <c r="KG558" s="7"/>
      <c r="KH558" s="7"/>
      <c r="KI558" s="7"/>
      <c r="KJ558" s="7"/>
      <c r="KK558" s="7"/>
      <c r="KL558" s="7"/>
      <c r="KM558" s="7"/>
      <c r="KN558" s="7"/>
      <c r="KO558" s="7"/>
      <c r="KP558" s="7"/>
      <c r="KQ558" s="7"/>
      <c r="KR558" s="7"/>
      <c r="KS558" s="7"/>
      <c r="KT558" s="7"/>
      <c r="KU558" s="7"/>
      <c r="KV558" s="7"/>
      <c r="KW558" s="7"/>
      <c r="KX558" s="7"/>
      <c r="KY558" s="7"/>
      <c r="KZ558" s="7"/>
      <c r="LA558" s="7"/>
      <c r="LB558" s="7"/>
      <c r="LC558" s="7"/>
      <c r="LD558" s="7"/>
      <c r="LE558" s="7"/>
      <c r="LF558" s="7"/>
      <c r="LG558" s="7"/>
      <c r="LH558" s="7"/>
      <c r="LI558" s="7"/>
      <c r="LJ558" s="7"/>
      <c r="LK558" s="7"/>
      <c r="LL558" s="7"/>
      <c r="LM558" s="7"/>
      <c r="LN558" s="7"/>
      <c r="LO558" s="7"/>
      <c r="LP558" s="7"/>
      <c r="LQ558" s="7"/>
      <c r="LR558" s="7"/>
      <c r="LS558" s="7"/>
      <c r="LT558" s="7"/>
      <c r="LU558" s="7"/>
      <c r="LV558" s="7"/>
      <c r="LW558" s="7"/>
      <c r="LX558" s="7"/>
      <c r="LY558" s="7"/>
      <c r="LZ558" s="7"/>
      <c r="MA558" s="7"/>
      <c r="MB558" s="7"/>
      <c r="MC558" s="7"/>
      <c r="MD558" s="7"/>
      <c r="ME558" s="7"/>
      <c r="MF558" s="7"/>
      <c r="MG558" s="7"/>
      <c r="MH558" s="7"/>
      <c r="MI558" s="7"/>
      <c r="MJ558" s="7"/>
      <c r="MK558" s="7"/>
      <c r="ML558" s="7"/>
      <c r="MM558" s="7"/>
      <c r="MN558" s="7"/>
      <c r="MO558" s="7"/>
      <c r="MP558" s="7"/>
      <c r="MQ558" s="7"/>
      <c r="MR558" s="7"/>
      <c r="MS558" s="7"/>
      <c r="MT558" s="7"/>
      <c r="MU558" s="7"/>
      <c r="MV558" s="7"/>
      <c r="MW558" s="7"/>
      <c r="MX558" s="7"/>
      <c r="MY558" s="7"/>
      <c r="MZ558" s="7"/>
      <c r="NA558" s="7"/>
      <c r="NB558" s="7"/>
      <c r="NC558" s="7"/>
      <c r="ND558" s="7"/>
      <c r="NE558" s="7"/>
      <c r="NF558" s="7"/>
      <c r="NG558" s="7"/>
      <c r="NH558" s="7"/>
      <c r="NI558" s="7"/>
      <c r="NJ558" s="7"/>
      <c r="NK558" s="7"/>
      <c r="NL558" s="7"/>
      <c r="NM558" s="7"/>
      <c r="NN558" s="7"/>
      <c r="NO558" s="7"/>
      <c r="NP558" s="7"/>
      <c r="NQ558" s="7"/>
      <c r="NR558" s="7"/>
      <c r="NS558" s="7"/>
      <c r="NT558" s="7"/>
      <c r="NU558" s="7"/>
      <c r="NV558" s="7"/>
      <c r="NW558" s="7"/>
      <c r="NX558" s="7"/>
      <c r="NY558" s="7"/>
      <c r="NZ558" s="7"/>
      <c r="OA558" s="7"/>
      <c r="OB558" s="7"/>
      <c r="OC558" s="7"/>
      <c r="OD558" s="7"/>
      <c r="OE558" s="7"/>
      <c r="OF558" s="7"/>
      <c r="OG558" s="7"/>
      <c r="OH558" s="7"/>
      <c r="OI558" s="7"/>
      <c r="OJ558" s="7"/>
      <c r="OK558" s="7"/>
      <c r="OL558" s="7"/>
      <c r="OM558" s="7"/>
      <c r="ON558" s="7"/>
      <c r="OO558" s="7"/>
      <c r="OP558" s="7"/>
      <c r="OQ558" s="7"/>
      <c r="OR558" s="7"/>
      <c r="OS558" s="7"/>
      <c r="OT558" s="7"/>
      <c r="OU558" s="7"/>
      <c r="OV558" s="7"/>
      <c r="OW558" s="7"/>
      <c r="OX558" s="7"/>
      <c r="OY558" s="7"/>
      <c r="OZ558" s="7"/>
      <c r="PA558" s="7"/>
      <c r="PB558" s="7"/>
      <c r="PC558" s="7"/>
      <c r="PD558" s="7"/>
      <c r="PE558" s="7"/>
      <c r="PF558" s="7"/>
      <c r="PG558" s="7"/>
      <c r="PH558" s="7"/>
      <c r="PI558" s="7"/>
      <c r="PJ558" s="7"/>
      <c r="PK558" s="7"/>
      <c r="PL558" s="7"/>
      <c r="PM558" s="7"/>
      <c r="PN558" s="7"/>
    </row>
    <row r="559" spans="1:430" s="401" customFormat="1" ht="43.5" customHeight="1">
      <c r="A559" s="305" t="s">
        <v>120</v>
      </c>
      <c r="B559" s="354" t="s">
        <v>889</v>
      </c>
      <c r="C559" s="398" t="s">
        <v>891</v>
      </c>
      <c r="D559" s="306" t="s">
        <v>1238</v>
      </c>
      <c r="E559" s="306" t="s">
        <v>384</v>
      </c>
      <c r="F559" s="307" t="s">
        <v>51</v>
      </c>
      <c r="G559" s="308" t="s">
        <v>1239</v>
      </c>
      <c r="H559" s="308" t="s">
        <v>987</v>
      </c>
      <c r="I559" s="309">
        <v>32000</v>
      </c>
      <c r="J559" s="309">
        <f>-K2131/0.0833333333333333</f>
        <v>0</v>
      </c>
      <c r="K559" s="309"/>
      <c r="L559" s="310">
        <v>42711</v>
      </c>
      <c r="M559" s="310">
        <v>42767</v>
      </c>
      <c r="N559" s="310">
        <v>43131</v>
      </c>
      <c r="O559" s="337">
        <f t="shared" si="34"/>
        <v>2018</v>
      </c>
      <c r="P559" s="336">
        <f t="shared" si="35"/>
        <v>1</v>
      </c>
      <c r="Q559" s="332" t="str">
        <f t="shared" si="37"/>
        <v>201801</v>
      </c>
      <c r="R559" s="311">
        <v>0</v>
      </c>
      <c r="S559" s="312">
        <v>0</v>
      </c>
      <c r="T559" s="312">
        <v>0</v>
      </c>
      <c r="U559" s="356"/>
      <c r="V559" s="360"/>
      <c r="W559" s="360"/>
      <c r="X559" s="360"/>
      <c r="Y559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59" s="348"/>
      <c r="AA559" s="348"/>
      <c r="AB559" s="348"/>
      <c r="AC559" s="348"/>
      <c r="AD559" s="348"/>
      <c r="AE559" s="348"/>
      <c r="AF559" s="348"/>
      <c r="AG559" s="348"/>
      <c r="AH559" s="348"/>
      <c r="AI559" s="348"/>
      <c r="AJ559" s="348"/>
      <c r="AK559" s="348"/>
      <c r="AL559" s="348"/>
      <c r="AM559" s="348"/>
      <c r="AN559" s="348"/>
      <c r="AO559" s="348"/>
      <c r="AP559" s="348"/>
      <c r="AQ559" s="348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  <c r="IV559" s="7"/>
      <c r="IW559" s="7"/>
      <c r="IX559" s="7"/>
      <c r="IY559" s="7"/>
      <c r="IZ559" s="7"/>
      <c r="JA559" s="7"/>
      <c r="JB559" s="7"/>
      <c r="JC559" s="7"/>
      <c r="JD559" s="7"/>
      <c r="JE559" s="7"/>
      <c r="JF559" s="7"/>
      <c r="JG559" s="7"/>
      <c r="JH559" s="7"/>
      <c r="JI559" s="7"/>
      <c r="JJ559" s="7"/>
      <c r="JK559" s="7"/>
      <c r="JL559" s="7"/>
      <c r="JM559" s="7"/>
      <c r="JN559" s="7"/>
      <c r="JO559" s="7"/>
      <c r="JP559" s="7"/>
      <c r="JQ559" s="7"/>
      <c r="JR559" s="7"/>
      <c r="JS559" s="7"/>
      <c r="JT559" s="7"/>
      <c r="JU559" s="7"/>
      <c r="JV559" s="7"/>
      <c r="JW559" s="7"/>
      <c r="JX559" s="7"/>
      <c r="JY559" s="7"/>
      <c r="JZ559" s="7"/>
      <c r="KA559" s="7"/>
      <c r="KB559" s="7"/>
      <c r="KC559" s="7"/>
      <c r="KD559" s="7"/>
      <c r="KE559" s="7"/>
      <c r="KF559" s="7"/>
      <c r="KG559" s="7"/>
      <c r="KH559" s="7"/>
      <c r="KI559" s="7"/>
      <c r="KJ559" s="7"/>
      <c r="KK559" s="7"/>
      <c r="KL559" s="7"/>
      <c r="KM559" s="7"/>
      <c r="KN559" s="7"/>
      <c r="KO559" s="7"/>
      <c r="KP559" s="7"/>
      <c r="KQ559" s="7"/>
      <c r="KR559" s="7"/>
      <c r="KS559" s="7"/>
      <c r="KT559" s="7"/>
      <c r="KU559" s="7"/>
      <c r="KV559" s="7"/>
      <c r="KW559" s="7"/>
      <c r="KX559" s="7"/>
      <c r="KY559" s="7"/>
      <c r="KZ559" s="7"/>
      <c r="LA559" s="7"/>
      <c r="LB559" s="7"/>
      <c r="LC559" s="7"/>
      <c r="LD559" s="7"/>
      <c r="LE559" s="7"/>
      <c r="LF559" s="7"/>
      <c r="LG559" s="7"/>
      <c r="LH559" s="7"/>
      <c r="LI559" s="7"/>
      <c r="LJ559" s="7"/>
      <c r="LK559" s="7"/>
      <c r="LL559" s="7"/>
      <c r="LM559" s="7"/>
      <c r="LN559" s="7"/>
      <c r="LO559" s="7"/>
      <c r="LP559" s="7"/>
      <c r="LQ559" s="7"/>
      <c r="LR559" s="7"/>
      <c r="LS559" s="7"/>
      <c r="LT559" s="7"/>
      <c r="LU559" s="7"/>
      <c r="LV559" s="7"/>
      <c r="LW559" s="7"/>
      <c r="LX559" s="7"/>
      <c r="LY559" s="7"/>
      <c r="LZ559" s="7"/>
      <c r="MA559" s="7"/>
      <c r="MB559" s="7"/>
      <c r="MC559" s="7"/>
      <c r="MD559" s="7"/>
      <c r="ME559" s="7"/>
      <c r="MF559" s="7"/>
      <c r="MG559" s="7"/>
      <c r="MH559" s="7"/>
      <c r="MI559" s="7"/>
      <c r="MJ559" s="7"/>
      <c r="MK559" s="7"/>
      <c r="ML559" s="7"/>
      <c r="MM559" s="7"/>
      <c r="MN559" s="7"/>
      <c r="MO559" s="7"/>
      <c r="MP559" s="7"/>
      <c r="MQ559" s="7"/>
      <c r="MR559" s="7"/>
      <c r="MS559" s="7"/>
      <c r="MT559" s="7"/>
      <c r="MU559" s="7"/>
      <c r="MV559" s="7"/>
      <c r="MW559" s="7"/>
      <c r="MX559" s="7"/>
      <c r="MY559" s="7"/>
      <c r="MZ559" s="7"/>
      <c r="NA559" s="7"/>
      <c r="NB559" s="7"/>
      <c r="NC559" s="7"/>
      <c r="ND559" s="7"/>
      <c r="NE559" s="7"/>
      <c r="NF559" s="7"/>
      <c r="NG559" s="7"/>
      <c r="NH559" s="7"/>
      <c r="NI559" s="7"/>
      <c r="NJ559" s="7"/>
      <c r="NK559" s="7"/>
      <c r="NL559" s="7"/>
      <c r="NM559" s="7"/>
      <c r="NN559" s="7"/>
      <c r="NO559" s="7"/>
      <c r="NP559" s="7"/>
      <c r="NQ559" s="7"/>
      <c r="NR559" s="7"/>
      <c r="NS559" s="7"/>
      <c r="NT559" s="7"/>
      <c r="NU559" s="7"/>
      <c r="NV559" s="7"/>
      <c r="NW559" s="7"/>
      <c r="NX559" s="7"/>
      <c r="NY559" s="7"/>
      <c r="NZ559" s="7"/>
      <c r="OA559" s="7"/>
      <c r="OB559" s="7"/>
      <c r="OC559" s="7"/>
      <c r="OD559" s="7"/>
      <c r="OE559" s="7"/>
      <c r="OF559" s="7"/>
      <c r="OG559" s="7"/>
      <c r="OH559" s="7"/>
      <c r="OI559" s="7"/>
      <c r="OJ559" s="7"/>
      <c r="OK559" s="7"/>
      <c r="OL559" s="7"/>
      <c r="OM559" s="7"/>
      <c r="ON559" s="7"/>
      <c r="OO559" s="7"/>
      <c r="OP559" s="7"/>
      <c r="OQ559" s="7"/>
      <c r="OR559" s="7"/>
      <c r="OS559" s="7"/>
      <c r="OT559" s="7"/>
      <c r="OU559" s="7"/>
      <c r="OV559" s="7"/>
      <c r="OW559" s="7"/>
      <c r="OX559" s="7"/>
      <c r="OY559" s="7"/>
      <c r="OZ559" s="7"/>
      <c r="PA559" s="7"/>
      <c r="PB559" s="7"/>
      <c r="PC559" s="7"/>
      <c r="PD559" s="7"/>
      <c r="PE559" s="7"/>
      <c r="PF559" s="7"/>
      <c r="PG559" s="7"/>
      <c r="PH559" s="7"/>
      <c r="PI559" s="7"/>
      <c r="PJ559" s="7"/>
      <c r="PK559" s="7"/>
      <c r="PL559" s="7"/>
      <c r="PM559" s="7"/>
      <c r="PN559" s="7"/>
    </row>
    <row r="560" spans="1:430" s="401" customFormat="1" ht="43.5" customHeight="1">
      <c r="A560" s="235" t="s">
        <v>120</v>
      </c>
      <c r="B560" s="354" t="s">
        <v>889</v>
      </c>
      <c r="C560" s="354" t="s">
        <v>891</v>
      </c>
      <c r="D560" s="358" t="s">
        <v>2200</v>
      </c>
      <c r="E560" s="244" t="s">
        <v>396</v>
      </c>
      <c r="F560" s="359" t="s">
        <v>1260</v>
      </c>
      <c r="G560" s="251" t="s">
        <v>351</v>
      </c>
      <c r="H560" s="362" t="s">
        <v>128</v>
      </c>
      <c r="I560" s="285">
        <v>48500</v>
      </c>
      <c r="J560" s="285">
        <f>-K2128/0.0833333333333333</f>
        <v>0</v>
      </c>
      <c r="K560" s="285"/>
      <c r="L560" s="372">
        <v>42711</v>
      </c>
      <c r="M560" s="280">
        <v>42767</v>
      </c>
      <c r="N560" s="281">
        <v>43131</v>
      </c>
      <c r="O560" s="323">
        <f t="shared" si="34"/>
        <v>2018</v>
      </c>
      <c r="P560" s="323">
        <f t="shared" si="35"/>
        <v>1</v>
      </c>
      <c r="Q560" s="324" t="str">
        <f t="shared" si="37"/>
        <v>201801</v>
      </c>
      <c r="R560" s="354">
        <v>0</v>
      </c>
      <c r="S560" s="267">
        <v>0</v>
      </c>
      <c r="T560" s="267">
        <v>0</v>
      </c>
      <c r="U560" s="356"/>
      <c r="V560" s="343"/>
      <c r="W560" s="345"/>
      <c r="X560" s="343"/>
      <c r="Y5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0" s="421"/>
      <c r="AA560" s="348"/>
      <c r="AB560" s="348"/>
      <c r="AC560" s="348"/>
      <c r="AD560" s="348"/>
      <c r="AE560" s="348"/>
      <c r="AF560" s="348"/>
      <c r="AG560" s="348"/>
      <c r="AH560" s="348"/>
      <c r="AI560" s="348"/>
      <c r="AJ560" s="348"/>
      <c r="AK560" s="348"/>
      <c r="AL560" s="348"/>
      <c r="AM560" s="348"/>
      <c r="AN560" s="348"/>
      <c r="AO560" s="348"/>
      <c r="AP560" s="348"/>
      <c r="AQ560" s="348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  <c r="IV560" s="7"/>
      <c r="IW560" s="7"/>
      <c r="IX560" s="7"/>
      <c r="IY560" s="7"/>
      <c r="IZ560" s="7"/>
      <c r="JA560" s="7"/>
      <c r="JB560" s="7"/>
      <c r="JC560" s="7"/>
      <c r="JD560" s="7"/>
      <c r="JE560" s="7"/>
      <c r="JF560" s="7"/>
      <c r="JG560" s="7"/>
      <c r="JH560" s="7"/>
      <c r="JI560" s="7"/>
      <c r="JJ560" s="7"/>
      <c r="JK560" s="7"/>
      <c r="JL560" s="7"/>
      <c r="JM560" s="7"/>
      <c r="JN560" s="7"/>
      <c r="JO560" s="7"/>
      <c r="JP560" s="7"/>
      <c r="JQ560" s="7"/>
      <c r="JR560" s="7"/>
      <c r="JS560" s="7"/>
      <c r="JT560" s="7"/>
      <c r="JU560" s="7"/>
      <c r="JV560" s="7"/>
      <c r="JW560" s="7"/>
      <c r="JX560" s="7"/>
      <c r="JY560" s="7"/>
      <c r="JZ560" s="7"/>
      <c r="KA560" s="7"/>
      <c r="KB560" s="7"/>
      <c r="KC560" s="7"/>
      <c r="KD560" s="7"/>
      <c r="KE560" s="7"/>
      <c r="KF560" s="7"/>
      <c r="KG560" s="7"/>
      <c r="KH560" s="7"/>
      <c r="KI560" s="7"/>
      <c r="KJ560" s="7"/>
      <c r="KK560" s="7"/>
      <c r="KL560" s="7"/>
      <c r="KM560" s="7"/>
      <c r="KN560" s="7"/>
      <c r="KO560" s="7"/>
      <c r="KP560" s="7"/>
      <c r="KQ560" s="7"/>
      <c r="KR560" s="7"/>
      <c r="KS560" s="7"/>
      <c r="KT560" s="7"/>
      <c r="KU560" s="7"/>
      <c r="KV560" s="7"/>
      <c r="KW560" s="7"/>
      <c r="KX560" s="7"/>
      <c r="KY560" s="7"/>
      <c r="KZ560" s="7"/>
      <c r="LA560" s="7"/>
      <c r="LB560" s="7"/>
      <c r="LC560" s="7"/>
      <c r="LD560" s="7"/>
      <c r="LE560" s="7"/>
      <c r="LF560" s="7"/>
      <c r="LG560" s="7"/>
      <c r="LH560" s="7"/>
      <c r="LI560" s="7"/>
      <c r="LJ560" s="7"/>
      <c r="LK560" s="7"/>
      <c r="LL560" s="7"/>
      <c r="LM560" s="7"/>
      <c r="LN560" s="7"/>
      <c r="LO560" s="7"/>
      <c r="LP560" s="7"/>
      <c r="LQ560" s="7"/>
      <c r="LR560" s="7"/>
      <c r="LS560" s="7"/>
      <c r="LT560" s="7"/>
      <c r="LU560" s="7"/>
      <c r="LV560" s="7"/>
      <c r="LW560" s="7"/>
      <c r="LX560" s="7"/>
      <c r="LY560" s="7"/>
      <c r="LZ560" s="7"/>
      <c r="MA560" s="7"/>
      <c r="MB560" s="7"/>
      <c r="MC560" s="7"/>
      <c r="MD560" s="7"/>
      <c r="ME560" s="7"/>
      <c r="MF560" s="7"/>
      <c r="MG560" s="7"/>
      <c r="MH560" s="7"/>
      <c r="MI560" s="7"/>
      <c r="MJ560" s="7"/>
      <c r="MK560" s="7"/>
      <c r="ML560" s="7"/>
      <c r="MM560" s="7"/>
      <c r="MN560" s="7"/>
      <c r="MO560" s="7"/>
      <c r="MP560" s="7"/>
      <c r="MQ560" s="7"/>
      <c r="MR560" s="7"/>
      <c r="MS560" s="7"/>
      <c r="MT560" s="7"/>
      <c r="MU560" s="7"/>
      <c r="MV560" s="7"/>
      <c r="MW560" s="7"/>
      <c r="MX560" s="7"/>
      <c r="MY560" s="7"/>
      <c r="MZ560" s="7"/>
      <c r="NA560" s="7"/>
      <c r="NB560" s="7"/>
      <c r="NC560" s="7"/>
      <c r="ND560" s="7"/>
      <c r="NE560" s="7"/>
      <c r="NF560" s="7"/>
      <c r="NG560" s="7"/>
      <c r="NH560" s="7"/>
      <c r="NI560" s="7"/>
      <c r="NJ560" s="7"/>
      <c r="NK560" s="7"/>
      <c r="NL560" s="7"/>
      <c r="NM560" s="7"/>
      <c r="NN560" s="7"/>
      <c r="NO560" s="7"/>
      <c r="NP560" s="7"/>
      <c r="NQ560" s="7"/>
      <c r="NR560" s="7"/>
      <c r="NS560" s="7"/>
      <c r="NT560" s="7"/>
      <c r="NU560" s="7"/>
      <c r="NV560" s="7"/>
      <c r="NW560" s="7"/>
      <c r="NX560" s="7"/>
      <c r="NY560" s="7"/>
      <c r="NZ560" s="7"/>
      <c r="OA560" s="7"/>
      <c r="OB560" s="7"/>
      <c r="OC560" s="7"/>
      <c r="OD560" s="7"/>
      <c r="OE560" s="7"/>
      <c r="OF560" s="7"/>
      <c r="OG560" s="7"/>
      <c r="OH560" s="7"/>
      <c r="OI560" s="7"/>
      <c r="OJ560" s="7"/>
      <c r="OK560" s="7"/>
      <c r="OL560" s="7"/>
      <c r="OM560" s="7"/>
      <c r="ON560" s="7"/>
      <c r="OO560" s="7"/>
      <c r="OP560" s="7"/>
      <c r="OQ560" s="7"/>
      <c r="OR560" s="7"/>
      <c r="OS560" s="7"/>
      <c r="OT560" s="7"/>
      <c r="OU560" s="7"/>
      <c r="OV560" s="7"/>
      <c r="OW560" s="7"/>
      <c r="OX560" s="7"/>
      <c r="OY560" s="7"/>
      <c r="OZ560" s="7"/>
      <c r="PA560" s="7"/>
      <c r="PB560" s="7"/>
      <c r="PC560" s="7"/>
      <c r="PD560" s="7"/>
      <c r="PE560" s="7"/>
      <c r="PF560" s="7"/>
      <c r="PG560" s="7"/>
      <c r="PH560" s="7"/>
      <c r="PI560" s="7"/>
      <c r="PJ560" s="7"/>
      <c r="PK560" s="7"/>
      <c r="PL560" s="7"/>
      <c r="PM560" s="7"/>
      <c r="PN560" s="7"/>
    </row>
    <row r="561" spans="1:43" s="233" customFormat="1" ht="43.5" customHeight="1">
      <c r="A561" s="250" t="s">
        <v>120</v>
      </c>
      <c r="B561" s="354" t="s">
        <v>889</v>
      </c>
      <c r="C561" s="354" t="s">
        <v>891</v>
      </c>
      <c r="D561" s="365" t="s">
        <v>1679</v>
      </c>
      <c r="E561" s="247" t="s">
        <v>396</v>
      </c>
      <c r="F561" s="366" t="s">
        <v>1680</v>
      </c>
      <c r="G561" s="249" t="s">
        <v>124</v>
      </c>
      <c r="H561" s="249" t="s">
        <v>125</v>
      </c>
      <c r="I561" s="286">
        <v>70500</v>
      </c>
      <c r="J561" s="286">
        <f>-K2125/0.0833333333333333</f>
        <v>0</v>
      </c>
      <c r="K561" s="286"/>
      <c r="L561" s="367">
        <v>42711</v>
      </c>
      <c r="M561" s="282">
        <v>42767</v>
      </c>
      <c r="N561" s="282">
        <v>43131</v>
      </c>
      <c r="O561" s="327">
        <f t="shared" si="34"/>
        <v>2018</v>
      </c>
      <c r="P561" s="323">
        <f t="shared" si="35"/>
        <v>1</v>
      </c>
      <c r="Q561" s="328" t="str">
        <f t="shared" si="37"/>
        <v>201801</v>
      </c>
      <c r="R561" s="354" t="s">
        <v>266</v>
      </c>
      <c r="S561" s="268">
        <v>0</v>
      </c>
      <c r="T561" s="268">
        <v>0</v>
      </c>
      <c r="U561" s="355"/>
      <c r="V561" s="345"/>
      <c r="W561" s="345"/>
      <c r="X561" s="345"/>
      <c r="Y561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1" s="421"/>
      <c r="AA561" s="349"/>
      <c r="AB561" s="349"/>
      <c r="AC561" s="349"/>
      <c r="AD561" s="349"/>
      <c r="AE561" s="349"/>
      <c r="AF561" s="349"/>
      <c r="AG561" s="349"/>
      <c r="AH561" s="349"/>
      <c r="AI561" s="349"/>
      <c r="AJ561" s="349"/>
      <c r="AK561" s="349"/>
      <c r="AL561" s="349"/>
      <c r="AM561" s="349"/>
      <c r="AN561" s="349"/>
      <c r="AO561" s="349"/>
      <c r="AP561" s="349"/>
      <c r="AQ561" s="349"/>
    </row>
    <row r="562" spans="1:43" s="233" customFormat="1" ht="43.5" customHeight="1">
      <c r="A562" s="305" t="s">
        <v>130</v>
      </c>
      <c r="B562" s="369" t="s">
        <v>966</v>
      </c>
      <c r="C562" s="398" t="s">
        <v>891</v>
      </c>
      <c r="D562" s="306" t="s">
        <v>3162</v>
      </c>
      <c r="E562" s="306" t="s">
        <v>378</v>
      </c>
      <c r="F562" s="307" t="s">
        <v>46</v>
      </c>
      <c r="G562" s="308" t="s">
        <v>3163</v>
      </c>
      <c r="H562" s="308" t="s">
        <v>3164</v>
      </c>
      <c r="I562" s="309">
        <v>14332</v>
      </c>
      <c r="J562" s="309">
        <f>-K2178/0.0833333333333333</f>
        <v>0</v>
      </c>
      <c r="K562" s="309"/>
      <c r="L562" s="310" t="s">
        <v>326</v>
      </c>
      <c r="M562" s="310">
        <v>42767</v>
      </c>
      <c r="N562" s="310">
        <v>43131</v>
      </c>
      <c r="O562" s="337">
        <f t="shared" si="34"/>
        <v>2018</v>
      </c>
      <c r="P562" s="336">
        <f t="shared" si="35"/>
        <v>1</v>
      </c>
      <c r="Q562" s="332" t="str">
        <f t="shared" si="37"/>
        <v>201801</v>
      </c>
      <c r="R562" s="311" t="s">
        <v>266</v>
      </c>
      <c r="S562" s="312">
        <v>0</v>
      </c>
      <c r="T562" s="312">
        <v>0</v>
      </c>
      <c r="U562" s="313"/>
      <c r="V562" s="363"/>
      <c r="W562" s="360"/>
      <c r="X562" s="385"/>
      <c r="Y5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2" s="360"/>
      <c r="AA562" s="360"/>
      <c r="AB562" s="360"/>
      <c r="AC562" s="360"/>
      <c r="AD562" s="360"/>
      <c r="AE562" s="360"/>
      <c r="AF562" s="360"/>
      <c r="AG562" s="360"/>
      <c r="AH562" s="360"/>
      <c r="AI562" s="360"/>
      <c r="AJ562" s="360"/>
      <c r="AK562" s="360"/>
      <c r="AL562" s="360"/>
      <c r="AM562" s="360"/>
      <c r="AN562" s="360"/>
      <c r="AO562" s="360"/>
      <c r="AP562" s="360"/>
      <c r="AQ562" s="360"/>
    </row>
    <row r="563" spans="1:43" s="233" customFormat="1" ht="43.5" customHeight="1">
      <c r="A563" s="311" t="s">
        <v>143</v>
      </c>
      <c r="B563" s="369" t="s">
        <v>890</v>
      </c>
      <c r="C563" s="398" t="s">
        <v>891</v>
      </c>
      <c r="D563" s="358" t="s">
        <v>1729</v>
      </c>
      <c r="E563" s="306" t="s">
        <v>378</v>
      </c>
      <c r="F563" s="307" t="s">
        <v>46</v>
      </c>
      <c r="G563" s="308" t="s">
        <v>983</v>
      </c>
      <c r="H563" s="308" t="s">
        <v>159</v>
      </c>
      <c r="I563" s="309">
        <v>63000</v>
      </c>
      <c r="J563" s="309">
        <f>-K2092/0.0833333333333333</f>
        <v>0</v>
      </c>
      <c r="K563" s="309"/>
      <c r="L563" s="367">
        <v>42704</v>
      </c>
      <c r="M563" s="310">
        <v>42767</v>
      </c>
      <c r="N563" s="310">
        <v>43131</v>
      </c>
      <c r="O563" s="337">
        <f t="shared" si="34"/>
        <v>2018</v>
      </c>
      <c r="P563" s="336">
        <f t="shared" si="35"/>
        <v>1</v>
      </c>
      <c r="Q563" s="332" t="str">
        <f t="shared" si="37"/>
        <v>201801</v>
      </c>
      <c r="R563" s="354" t="s">
        <v>266</v>
      </c>
      <c r="S563" s="312">
        <v>0</v>
      </c>
      <c r="T563" s="312">
        <v>0</v>
      </c>
      <c r="U563" s="308"/>
      <c r="V563" s="363"/>
      <c r="W563" s="360"/>
      <c r="X563" s="363"/>
      <c r="Y5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3" s="348"/>
      <c r="AA563" s="349"/>
      <c r="AB563" s="349"/>
      <c r="AC563" s="349"/>
      <c r="AD563" s="349"/>
      <c r="AE563" s="349"/>
      <c r="AF563" s="349"/>
      <c r="AG563" s="349"/>
      <c r="AH563" s="349"/>
      <c r="AI563" s="349"/>
      <c r="AJ563" s="349"/>
      <c r="AK563" s="349"/>
      <c r="AL563" s="349"/>
      <c r="AM563" s="349"/>
      <c r="AN563" s="349"/>
      <c r="AO563" s="349"/>
      <c r="AP563" s="349"/>
      <c r="AQ563" s="349"/>
    </row>
    <row r="564" spans="1:43" s="233" customFormat="1" ht="43.5" customHeight="1">
      <c r="A564" s="305" t="s">
        <v>143</v>
      </c>
      <c r="B564" s="369" t="s">
        <v>890</v>
      </c>
      <c r="C564" s="398" t="s">
        <v>891</v>
      </c>
      <c r="D564" s="306"/>
      <c r="E564" s="306" t="s">
        <v>378</v>
      </c>
      <c r="F564" s="307" t="s">
        <v>984</v>
      </c>
      <c r="G564" s="308" t="s">
        <v>985</v>
      </c>
      <c r="H564" s="308" t="s">
        <v>986</v>
      </c>
      <c r="I564" s="309">
        <v>400000</v>
      </c>
      <c r="J564" s="309">
        <f>-K2098/0.0833333333333333</f>
        <v>0</v>
      </c>
      <c r="K564" s="309"/>
      <c r="L564" s="310">
        <v>42347</v>
      </c>
      <c r="M564" s="310">
        <v>42401</v>
      </c>
      <c r="N564" s="310">
        <v>43131</v>
      </c>
      <c r="O564" s="337">
        <f t="shared" si="34"/>
        <v>2018</v>
      </c>
      <c r="P564" s="336">
        <f t="shared" si="35"/>
        <v>1</v>
      </c>
      <c r="Q564" s="332" t="str">
        <f t="shared" si="37"/>
        <v>201801</v>
      </c>
      <c r="R564" s="311">
        <v>0</v>
      </c>
      <c r="S564" s="312">
        <v>0</v>
      </c>
      <c r="T564" s="312">
        <v>0</v>
      </c>
      <c r="U564" s="313"/>
      <c r="V564" s="363"/>
      <c r="W564" s="360"/>
      <c r="X564" s="363"/>
      <c r="Y5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4" s="348"/>
      <c r="AA564" s="348"/>
      <c r="AB564" s="348"/>
      <c r="AC564" s="348"/>
      <c r="AD564" s="348"/>
      <c r="AE564" s="348"/>
      <c r="AF564" s="348"/>
      <c r="AG564" s="348"/>
      <c r="AH564" s="348"/>
      <c r="AI564" s="348"/>
      <c r="AJ564" s="348"/>
      <c r="AK564" s="348"/>
      <c r="AL564" s="348"/>
      <c r="AM564" s="348"/>
      <c r="AN564" s="348"/>
      <c r="AO564" s="348"/>
      <c r="AP564" s="348"/>
      <c r="AQ564" s="348"/>
    </row>
    <row r="565" spans="1:43" s="233" customFormat="1" ht="43.5" customHeight="1">
      <c r="A565" s="311" t="s">
        <v>203</v>
      </c>
      <c r="B565" s="369" t="s">
        <v>884</v>
      </c>
      <c r="C565" s="398" t="s">
        <v>891</v>
      </c>
      <c r="D565" s="314" t="s">
        <v>2177</v>
      </c>
      <c r="E565" s="314" t="s">
        <v>378</v>
      </c>
      <c r="F565" s="315" t="s">
        <v>1225</v>
      </c>
      <c r="G565" s="313" t="s">
        <v>431</v>
      </c>
      <c r="H565" s="313" t="s">
        <v>1226</v>
      </c>
      <c r="I565" s="316">
        <v>187455.24</v>
      </c>
      <c r="J565" s="316">
        <f>-K2687/0.0833333333333333</f>
        <v>0</v>
      </c>
      <c r="K565" s="316"/>
      <c r="L565" s="317">
        <v>42725</v>
      </c>
      <c r="M565" s="317">
        <v>42767</v>
      </c>
      <c r="N565" s="318">
        <v>43131</v>
      </c>
      <c r="O565" s="336">
        <f t="shared" si="34"/>
        <v>2018</v>
      </c>
      <c r="P565" s="336">
        <f t="shared" si="35"/>
        <v>1</v>
      </c>
      <c r="Q565" s="326" t="str">
        <f t="shared" si="37"/>
        <v>201801</v>
      </c>
      <c r="R565" s="354" t="s">
        <v>266</v>
      </c>
      <c r="S565" s="319">
        <v>0</v>
      </c>
      <c r="T565" s="319">
        <v>0</v>
      </c>
      <c r="U565" s="308"/>
      <c r="V565" s="363"/>
      <c r="W565" s="360"/>
      <c r="X565" s="363"/>
      <c r="Y5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5" s="348"/>
      <c r="AA565" s="349"/>
      <c r="AB565" s="349"/>
      <c r="AC565" s="349"/>
      <c r="AD565" s="349"/>
      <c r="AE565" s="349"/>
      <c r="AF565" s="349"/>
      <c r="AG565" s="349"/>
      <c r="AH565" s="349"/>
      <c r="AI565" s="349"/>
      <c r="AJ565" s="349"/>
      <c r="AK565" s="349"/>
      <c r="AL565" s="349"/>
      <c r="AM565" s="349"/>
      <c r="AN565" s="349"/>
      <c r="AO565" s="349"/>
      <c r="AP565" s="349"/>
      <c r="AQ565" s="349"/>
    </row>
    <row r="566" spans="1:43" s="233" customFormat="1" ht="43.5" customHeight="1">
      <c r="A566" s="305" t="s">
        <v>130</v>
      </c>
      <c r="B566" s="369" t="s">
        <v>966</v>
      </c>
      <c r="C566" s="398" t="s">
        <v>891</v>
      </c>
      <c r="D566" s="306" t="s">
        <v>3158</v>
      </c>
      <c r="E566" s="306" t="s">
        <v>400</v>
      </c>
      <c r="F566" s="307" t="s">
        <v>3159</v>
      </c>
      <c r="G566" s="308" t="s">
        <v>3160</v>
      </c>
      <c r="H566" s="308" t="s">
        <v>3161</v>
      </c>
      <c r="I566" s="309">
        <v>70000</v>
      </c>
      <c r="J566" s="309">
        <f>-K2181/0.0833333333333333</f>
        <v>0</v>
      </c>
      <c r="K566" s="309"/>
      <c r="L566" s="310" t="s">
        <v>326</v>
      </c>
      <c r="M566" s="310">
        <v>42769</v>
      </c>
      <c r="N566" s="310">
        <v>43133</v>
      </c>
      <c r="O566" s="337">
        <f t="shared" si="34"/>
        <v>2018</v>
      </c>
      <c r="P566" s="336">
        <f t="shared" si="35"/>
        <v>2</v>
      </c>
      <c r="Q566" s="332" t="str">
        <f t="shared" si="37"/>
        <v>201802</v>
      </c>
      <c r="R566" s="311" t="s">
        <v>266</v>
      </c>
      <c r="S566" s="312">
        <v>0</v>
      </c>
      <c r="T566" s="312">
        <v>0</v>
      </c>
      <c r="U566" s="313"/>
      <c r="V566" s="363"/>
      <c r="W566" s="360"/>
      <c r="X566" s="385"/>
      <c r="Y5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6" s="360"/>
      <c r="AA566" s="360"/>
      <c r="AB566" s="360"/>
      <c r="AC566" s="360"/>
      <c r="AD566" s="360"/>
      <c r="AE566" s="360"/>
      <c r="AF566" s="360"/>
      <c r="AG566" s="360"/>
      <c r="AH566" s="360"/>
      <c r="AI566" s="360"/>
      <c r="AJ566" s="360"/>
      <c r="AK566" s="360"/>
      <c r="AL566" s="360"/>
      <c r="AM566" s="360"/>
      <c r="AN566" s="360"/>
      <c r="AO566" s="360"/>
      <c r="AP566" s="360"/>
      <c r="AQ566" s="360"/>
    </row>
    <row r="567" spans="1:43" s="233" customFormat="1" ht="43.5" customHeight="1">
      <c r="A567" s="311" t="s">
        <v>272</v>
      </c>
      <c r="B567" s="369" t="s">
        <v>889</v>
      </c>
      <c r="C567" s="398" t="s">
        <v>891</v>
      </c>
      <c r="D567" s="306" t="s">
        <v>2218</v>
      </c>
      <c r="E567" s="306" t="s">
        <v>375</v>
      </c>
      <c r="F567" s="307" t="s">
        <v>2219</v>
      </c>
      <c r="G567" s="308" t="s">
        <v>467</v>
      </c>
      <c r="H567" s="308" t="s">
        <v>2220</v>
      </c>
      <c r="I567" s="309">
        <v>43204.25</v>
      </c>
      <c r="J567" s="309">
        <f>-K2702/0.0833333333333333</f>
        <v>0</v>
      </c>
      <c r="K567" s="309"/>
      <c r="L567" s="310">
        <v>42774</v>
      </c>
      <c r="M567" s="310">
        <v>42769</v>
      </c>
      <c r="N567" s="310">
        <v>43133</v>
      </c>
      <c r="O567" s="337">
        <f t="shared" si="34"/>
        <v>2018</v>
      </c>
      <c r="P567" s="336">
        <f t="shared" si="35"/>
        <v>2</v>
      </c>
      <c r="Q567" s="332" t="str">
        <f t="shared" si="37"/>
        <v>201802</v>
      </c>
      <c r="R567" s="311" t="s">
        <v>266</v>
      </c>
      <c r="S567" s="312">
        <v>0</v>
      </c>
      <c r="T567" s="312">
        <v>0</v>
      </c>
      <c r="U567" s="356"/>
      <c r="V567" s="360"/>
      <c r="W567" s="360"/>
      <c r="X567" s="360"/>
      <c r="Y5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7" s="348"/>
      <c r="AA567" s="349"/>
      <c r="AB567" s="349"/>
      <c r="AC567" s="349"/>
      <c r="AD567" s="349"/>
      <c r="AE567" s="349"/>
      <c r="AF567" s="349"/>
      <c r="AG567" s="349"/>
      <c r="AH567" s="349"/>
      <c r="AI567" s="349"/>
      <c r="AJ567" s="349"/>
      <c r="AK567" s="349"/>
      <c r="AL567" s="349"/>
      <c r="AM567" s="349"/>
      <c r="AN567" s="349"/>
      <c r="AO567" s="349"/>
      <c r="AP567" s="349"/>
      <c r="AQ567" s="349"/>
    </row>
    <row r="568" spans="1:43" s="233" customFormat="1" ht="43.5" customHeight="1">
      <c r="A568" s="235" t="s">
        <v>89</v>
      </c>
      <c r="B568" s="354" t="s">
        <v>890</v>
      </c>
      <c r="C568" s="354" t="s">
        <v>891</v>
      </c>
      <c r="D568" s="358" t="s">
        <v>2348</v>
      </c>
      <c r="E568" s="244" t="s">
        <v>391</v>
      </c>
      <c r="F568" s="245" t="s">
        <v>162</v>
      </c>
      <c r="G568" s="246" t="s">
        <v>149</v>
      </c>
      <c r="H568" s="246" t="s">
        <v>82</v>
      </c>
      <c r="I568" s="285">
        <v>2082800</v>
      </c>
      <c r="J568" s="285">
        <f>-K2133/0.0833333333333333</f>
        <v>0</v>
      </c>
      <c r="K568" s="285"/>
      <c r="L568" s="280">
        <v>41997</v>
      </c>
      <c r="M568" s="280">
        <v>42039</v>
      </c>
      <c r="N568" s="280">
        <v>43134</v>
      </c>
      <c r="O568" s="329">
        <f t="shared" si="34"/>
        <v>2018</v>
      </c>
      <c r="P568" s="323">
        <f t="shared" si="35"/>
        <v>2</v>
      </c>
      <c r="Q568" s="330" t="str">
        <f t="shared" si="37"/>
        <v>201802</v>
      </c>
      <c r="R568" s="235">
        <v>0</v>
      </c>
      <c r="S568" s="267">
        <v>0</v>
      </c>
      <c r="T568" s="267">
        <v>0</v>
      </c>
      <c r="U568" s="263"/>
      <c r="V568" s="347"/>
      <c r="W568" s="345"/>
      <c r="X568" s="347"/>
      <c r="Y5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8" s="421"/>
      <c r="AA568" s="421"/>
      <c r="AB568" s="349"/>
      <c r="AC568" s="349"/>
      <c r="AD568" s="349"/>
      <c r="AE568" s="349"/>
      <c r="AF568" s="349"/>
      <c r="AG568" s="349"/>
      <c r="AH568" s="349"/>
      <c r="AI568" s="349"/>
      <c r="AJ568" s="349"/>
      <c r="AK568" s="349"/>
      <c r="AL568" s="349"/>
      <c r="AM568" s="349"/>
      <c r="AN568" s="349"/>
      <c r="AO568" s="349"/>
      <c r="AP568" s="349"/>
      <c r="AQ568" s="349"/>
    </row>
    <row r="569" spans="1:43" s="233" customFormat="1" ht="43.5" customHeight="1">
      <c r="A569" s="305" t="s">
        <v>143</v>
      </c>
      <c r="B569" s="369" t="s">
        <v>890</v>
      </c>
      <c r="C569" s="398" t="s">
        <v>891</v>
      </c>
      <c r="D569" s="306" t="s">
        <v>1669</v>
      </c>
      <c r="E569" s="306" t="s">
        <v>378</v>
      </c>
      <c r="F569" s="307" t="s">
        <v>1670</v>
      </c>
      <c r="G569" s="308" t="s">
        <v>2172</v>
      </c>
      <c r="H569" s="308" t="s">
        <v>166</v>
      </c>
      <c r="I569" s="309">
        <v>180000</v>
      </c>
      <c r="J569" s="309">
        <f>-K2690/0.0833333333333333</f>
        <v>0</v>
      </c>
      <c r="K569" s="309"/>
      <c r="L569" s="310">
        <v>42760</v>
      </c>
      <c r="M569" s="310">
        <v>42770</v>
      </c>
      <c r="N569" s="310">
        <v>43134</v>
      </c>
      <c r="O569" s="337">
        <f t="shared" si="34"/>
        <v>2018</v>
      </c>
      <c r="P569" s="336">
        <f t="shared" si="35"/>
        <v>2</v>
      </c>
      <c r="Q569" s="332" t="str">
        <f t="shared" si="37"/>
        <v>201802</v>
      </c>
      <c r="R569" s="311">
        <v>0</v>
      </c>
      <c r="S569" s="312">
        <v>0</v>
      </c>
      <c r="T569" s="312">
        <v>0</v>
      </c>
      <c r="U569" s="355"/>
      <c r="V569" s="360"/>
      <c r="W569" s="360"/>
      <c r="X569" s="360"/>
      <c r="Y5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69" s="421"/>
      <c r="AA569" s="348"/>
      <c r="AB569" s="348"/>
      <c r="AC569" s="348"/>
      <c r="AD569" s="348"/>
      <c r="AE569" s="348"/>
      <c r="AF569" s="348"/>
      <c r="AG569" s="348"/>
      <c r="AH569" s="348"/>
      <c r="AI569" s="348"/>
      <c r="AJ569" s="348"/>
      <c r="AK569" s="348"/>
      <c r="AL569" s="348"/>
      <c r="AM569" s="348"/>
      <c r="AN569" s="348"/>
      <c r="AO569" s="348"/>
      <c r="AP569" s="348"/>
      <c r="AQ569" s="348"/>
    </row>
    <row r="570" spans="1:43" s="233" customFormat="1" ht="43.5" customHeight="1">
      <c r="A570" s="379" t="s">
        <v>131</v>
      </c>
      <c r="B570" s="369" t="s">
        <v>884</v>
      </c>
      <c r="C570" s="398" t="s">
        <v>891</v>
      </c>
      <c r="D570" s="306" t="s">
        <v>1732</v>
      </c>
      <c r="E570" s="306" t="s">
        <v>378</v>
      </c>
      <c r="F570" s="307" t="s">
        <v>1730</v>
      </c>
      <c r="G570" s="308" t="s">
        <v>538</v>
      </c>
      <c r="H570" s="308" t="s">
        <v>1731</v>
      </c>
      <c r="I570" s="309">
        <v>25000</v>
      </c>
      <c r="J570" s="309">
        <f>-K2747/0.0833333333333333</f>
        <v>0</v>
      </c>
      <c r="K570" s="309"/>
      <c r="L570" s="310" t="s">
        <v>326</v>
      </c>
      <c r="M570" s="310">
        <v>42771</v>
      </c>
      <c r="N570" s="310">
        <v>43135</v>
      </c>
      <c r="O570" s="337">
        <f t="shared" si="34"/>
        <v>2018</v>
      </c>
      <c r="P570" s="336">
        <f t="shared" si="35"/>
        <v>2</v>
      </c>
      <c r="Q570" s="332" t="str">
        <f t="shared" si="37"/>
        <v>201802</v>
      </c>
      <c r="R570" s="311" t="s">
        <v>44</v>
      </c>
      <c r="S570" s="312">
        <v>0</v>
      </c>
      <c r="T570" s="312">
        <v>0</v>
      </c>
      <c r="U570" s="308"/>
      <c r="V570" s="363"/>
      <c r="W570" s="360"/>
      <c r="X570" s="363"/>
      <c r="Y5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0" s="421"/>
      <c r="AA570" s="349"/>
      <c r="AB570" s="349"/>
      <c r="AC570" s="349"/>
      <c r="AD570" s="349"/>
      <c r="AE570" s="349"/>
      <c r="AF570" s="349"/>
      <c r="AG570" s="349"/>
      <c r="AH570" s="349"/>
      <c r="AI570" s="349"/>
      <c r="AJ570" s="349"/>
      <c r="AK570" s="349"/>
      <c r="AL570" s="349"/>
      <c r="AM570" s="349"/>
      <c r="AN570" s="349"/>
      <c r="AO570" s="349"/>
      <c r="AP570" s="349"/>
      <c r="AQ570" s="349"/>
    </row>
    <row r="571" spans="1:43" s="233" customFormat="1" ht="43.5" customHeight="1">
      <c r="A571" s="354" t="s">
        <v>2048</v>
      </c>
      <c r="B571" s="235" t="s">
        <v>966</v>
      </c>
      <c r="C571" s="354" t="s">
        <v>891</v>
      </c>
      <c r="D571" s="358" t="s">
        <v>2249</v>
      </c>
      <c r="E571" s="244" t="s">
        <v>385</v>
      </c>
      <c r="F571" s="359" t="s">
        <v>2248</v>
      </c>
      <c r="G571" s="355" t="s">
        <v>1463</v>
      </c>
      <c r="H571" s="355" t="s">
        <v>2250</v>
      </c>
      <c r="I571" s="285">
        <v>20120</v>
      </c>
      <c r="J571" s="285">
        <f>-K2208/0.0833333333333333</f>
        <v>0</v>
      </c>
      <c r="K571" s="285"/>
      <c r="L571" s="372" t="s">
        <v>326</v>
      </c>
      <c r="M571" s="280">
        <v>42405</v>
      </c>
      <c r="N571" s="280">
        <v>43135</v>
      </c>
      <c r="O571" s="329">
        <f t="shared" si="34"/>
        <v>2018</v>
      </c>
      <c r="P571" s="323">
        <f t="shared" si="35"/>
        <v>2</v>
      </c>
      <c r="Q571" s="280" t="str">
        <f t="shared" si="37"/>
        <v>201802</v>
      </c>
      <c r="R571" s="354">
        <v>0</v>
      </c>
      <c r="S571" s="267">
        <v>0</v>
      </c>
      <c r="T571" s="267">
        <v>0</v>
      </c>
      <c r="U571" s="355"/>
      <c r="V571" s="345"/>
      <c r="W571" s="345"/>
      <c r="X571" s="345"/>
      <c r="Y57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1" s="421"/>
      <c r="AA571" s="349"/>
      <c r="AB571" s="349"/>
      <c r="AC571" s="349"/>
      <c r="AD571" s="349"/>
      <c r="AE571" s="349"/>
      <c r="AF571" s="349"/>
      <c r="AG571" s="349"/>
      <c r="AH571" s="349"/>
      <c r="AI571" s="349"/>
      <c r="AJ571" s="349"/>
      <c r="AK571" s="349"/>
      <c r="AL571" s="349"/>
      <c r="AM571" s="349"/>
      <c r="AN571" s="349"/>
      <c r="AO571" s="349"/>
      <c r="AP571" s="349"/>
      <c r="AQ571" s="349"/>
    </row>
    <row r="572" spans="1:43" s="233" customFormat="1" ht="43.5" customHeight="1">
      <c r="A572" s="311" t="s">
        <v>89</v>
      </c>
      <c r="B572" s="354" t="s">
        <v>890</v>
      </c>
      <c r="C572" s="370" t="s">
        <v>891</v>
      </c>
      <c r="D572" s="358" t="s">
        <v>2349</v>
      </c>
      <c r="E572" s="314" t="s">
        <v>388</v>
      </c>
      <c r="F572" s="315" t="s">
        <v>34</v>
      </c>
      <c r="G572" s="313" t="s">
        <v>1252</v>
      </c>
      <c r="H572" s="313" t="s">
        <v>1253</v>
      </c>
      <c r="I572" s="316">
        <v>2314899</v>
      </c>
      <c r="J572" s="316">
        <f>-K2142/0.0833333333333333</f>
        <v>0</v>
      </c>
      <c r="K572" s="316"/>
      <c r="L572" s="317">
        <v>42578</v>
      </c>
      <c r="M572" s="317">
        <v>42405</v>
      </c>
      <c r="N572" s="317">
        <v>43135</v>
      </c>
      <c r="O572" s="338">
        <f t="shared" si="34"/>
        <v>2018</v>
      </c>
      <c r="P572" s="336">
        <f t="shared" si="35"/>
        <v>2</v>
      </c>
      <c r="Q572" s="333" t="str">
        <f t="shared" si="37"/>
        <v>201802</v>
      </c>
      <c r="R572" s="311" t="s">
        <v>88</v>
      </c>
      <c r="S572" s="319">
        <v>0</v>
      </c>
      <c r="T572" s="319">
        <v>0</v>
      </c>
      <c r="U572" s="308"/>
      <c r="V572" s="360"/>
      <c r="W572" s="360"/>
      <c r="X572" s="360"/>
      <c r="Y572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2" s="421"/>
      <c r="AA572" s="349"/>
      <c r="AB572" s="349"/>
      <c r="AC572" s="349"/>
      <c r="AD572" s="349"/>
      <c r="AE572" s="349"/>
      <c r="AF572" s="349"/>
      <c r="AG572" s="349"/>
      <c r="AH572" s="349"/>
      <c r="AI572" s="349"/>
      <c r="AJ572" s="349"/>
      <c r="AK572" s="349"/>
      <c r="AL572" s="349"/>
      <c r="AM572" s="349"/>
      <c r="AN572" s="349"/>
      <c r="AO572" s="349"/>
      <c r="AP572" s="349"/>
      <c r="AQ572" s="349"/>
    </row>
    <row r="573" spans="1:43" s="233" customFormat="1" ht="43.5" customHeight="1">
      <c r="A573" s="311" t="s">
        <v>476</v>
      </c>
      <c r="B573" s="369" t="s">
        <v>966</v>
      </c>
      <c r="C573" s="398" t="s">
        <v>891</v>
      </c>
      <c r="D573" s="314" t="s">
        <v>1255</v>
      </c>
      <c r="E573" s="314" t="s">
        <v>379</v>
      </c>
      <c r="F573" s="315" t="s">
        <v>1256</v>
      </c>
      <c r="G573" s="313" t="s">
        <v>1257</v>
      </c>
      <c r="H573" s="313" t="s">
        <v>1254</v>
      </c>
      <c r="I573" s="316">
        <v>60000</v>
      </c>
      <c r="J573" s="316">
        <f>-K2136/0.0833333333333333</f>
        <v>0</v>
      </c>
      <c r="K573" s="316"/>
      <c r="L573" s="317">
        <v>42704</v>
      </c>
      <c r="M573" s="317">
        <v>42771</v>
      </c>
      <c r="N573" s="317">
        <v>43135</v>
      </c>
      <c r="O573" s="338">
        <f t="shared" si="34"/>
        <v>2018</v>
      </c>
      <c r="P573" s="336">
        <f t="shared" si="35"/>
        <v>2</v>
      </c>
      <c r="Q573" s="333" t="str">
        <f t="shared" si="37"/>
        <v>201802</v>
      </c>
      <c r="R573" s="311">
        <v>0</v>
      </c>
      <c r="S573" s="319">
        <v>0</v>
      </c>
      <c r="T573" s="319">
        <v>0</v>
      </c>
      <c r="U573" s="308"/>
      <c r="V573" s="363"/>
      <c r="W573" s="360"/>
      <c r="X573" s="363"/>
      <c r="Y5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3" s="421"/>
      <c r="AA573" s="348"/>
      <c r="AB573" s="348"/>
      <c r="AC573" s="348"/>
      <c r="AD573" s="348"/>
      <c r="AE573" s="348"/>
      <c r="AF573" s="348"/>
      <c r="AG573" s="348"/>
      <c r="AH573" s="348"/>
      <c r="AI573" s="348"/>
      <c r="AJ573" s="348"/>
      <c r="AK573" s="348"/>
      <c r="AL573" s="348"/>
      <c r="AM573" s="348"/>
      <c r="AN573" s="348"/>
      <c r="AO573" s="348"/>
      <c r="AP573" s="348"/>
      <c r="AQ573" s="348"/>
    </row>
    <row r="574" spans="1:43" s="233" customFormat="1" ht="43.5" customHeight="1">
      <c r="A574" s="311" t="s">
        <v>272</v>
      </c>
      <c r="B574" s="369" t="s">
        <v>889</v>
      </c>
      <c r="C574" s="398" t="s">
        <v>891</v>
      </c>
      <c r="D574" s="314"/>
      <c r="E574" s="314" t="s">
        <v>384</v>
      </c>
      <c r="F574" s="315" t="s">
        <v>1246</v>
      </c>
      <c r="G574" s="313" t="s">
        <v>2479</v>
      </c>
      <c r="H574" s="313" t="s">
        <v>542</v>
      </c>
      <c r="I574" s="316">
        <v>450000</v>
      </c>
      <c r="J574" s="316">
        <f>-K2106/0.0833333333333333</f>
        <v>0</v>
      </c>
      <c r="K574" s="316"/>
      <c r="L574" s="317">
        <v>42795</v>
      </c>
      <c r="M574" s="317">
        <v>42771</v>
      </c>
      <c r="N574" s="318">
        <v>43135</v>
      </c>
      <c r="O574" s="336">
        <f t="shared" si="34"/>
        <v>2018</v>
      </c>
      <c r="P574" s="336">
        <f t="shared" si="35"/>
        <v>2</v>
      </c>
      <c r="Q574" s="326" t="str">
        <f t="shared" si="37"/>
        <v>201802</v>
      </c>
      <c r="R574" s="311" t="s">
        <v>266</v>
      </c>
      <c r="S574" s="319">
        <v>0.27</v>
      </c>
      <c r="T574" s="319">
        <v>0.1</v>
      </c>
      <c r="U574" s="355"/>
      <c r="V574" s="363"/>
      <c r="W574" s="360"/>
      <c r="X574" s="363"/>
      <c r="Y5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4" s="348"/>
      <c r="AA574" s="349"/>
      <c r="AB574" s="349"/>
      <c r="AC574" s="349"/>
      <c r="AD574" s="349"/>
      <c r="AE574" s="349"/>
      <c r="AF574" s="349"/>
      <c r="AG574" s="349"/>
      <c r="AH574" s="349"/>
      <c r="AI574" s="349"/>
      <c r="AJ574" s="349"/>
      <c r="AK574" s="349"/>
      <c r="AL574" s="349"/>
      <c r="AM574" s="349"/>
      <c r="AN574" s="349"/>
      <c r="AO574" s="349"/>
      <c r="AP574" s="349"/>
      <c r="AQ574" s="349"/>
    </row>
    <row r="575" spans="1:43" s="233" customFormat="1" ht="43.5" customHeight="1">
      <c r="A575" s="311" t="s">
        <v>272</v>
      </c>
      <c r="B575" s="369" t="s">
        <v>889</v>
      </c>
      <c r="C575" s="398" t="s">
        <v>891</v>
      </c>
      <c r="D575" s="314"/>
      <c r="E575" s="314" t="s">
        <v>384</v>
      </c>
      <c r="F575" s="315" t="s">
        <v>1246</v>
      </c>
      <c r="G575" s="313" t="s">
        <v>2479</v>
      </c>
      <c r="H575" s="313" t="s">
        <v>544</v>
      </c>
      <c r="I575" s="316">
        <v>450000</v>
      </c>
      <c r="J575" s="316">
        <f>-K2107/0.0833333333333333</f>
        <v>0</v>
      </c>
      <c r="K575" s="316"/>
      <c r="L575" s="317">
        <v>42795</v>
      </c>
      <c r="M575" s="317">
        <v>42771</v>
      </c>
      <c r="N575" s="318">
        <v>43135</v>
      </c>
      <c r="O575" s="336">
        <f t="shared" si="34"/>
        <v>2018</v>
      </c>
      <c r="P575" s="336">
        <f t="shared" si="35"/>
        <v>2</v>
      </c>
      <c r="Q575" s="326" t="str">
        <f t="shared" si="37"/>
        <v>201802</v>
      </c>
      <c r="R575" s="311" t="s">
        <v>266</v>
      </c>
      <c r="S575" s="319">
        <v>0.27</v>
      </c>
      <c r="T575" s="319">
        <v>0.1</v>
      </c>
      <c r="U575" s="355"/>
      <c r="V575" s="363"/>
      <c r="W575" s="360"/>
      <c r="X575" s="363"/>
      <c r="Y5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5" s="348"/>
      <c r="AA575" s="349"/>
      <c r="AB575" s="349"/>
      <c r="AC575" s="349"/>
      <c r="AD575" s="349"/>
      <c r="AE575" s="349"/>
      <c r="AF575" s="349"/>
      <c r="AG575" s="349"/>
      <c r="AH575" s="349"/>
      <c r="AI575" s="349"/>
      <c r="AJ575" s="349"/>
      <c r="AK575" s="349"/>
      <c r="AL575" s="349"/>
      <c r="AM575" s="349"/>
      <c r="AN575" s="349"/>
      <c r="AO575" s="349"/>
      <c r="AP575" s="349"/>
      <c r="AQ575" s="349"/>
    </row>
    <row r="576" spans="1:43" s="233" customFormat="1" ht="43.5" customHeight="1">
      <c r="A576" s="311" t="s">
        <v>272</v>
      </c>
      <c r="B576" s="369" t="s">
        <v>889</v>
      </c>
      <c r="C576" s="398" t="s">
        <v>891</v>
      </c>
      <c r="D576" s="314"/>
      <c r="E576" s="314" t="s">
        <v>384</v>
      </c>
      <c r="F576" s="315" t="s">
        <v>1246</v>
      </c>
      <c r="G576" s="313" t="s">
        <v>2479</v>
      </c>
      <c r="H576" s="313" t="s">
        <v>611</v>
      </c>
      <c r="I576" s="316">
        <v>450000</v>
      </c>
      <c r="J576" s="316">
        <f>-K2108/0.0833333333333333</f>
        <v>0</v>
      </c>
      <c r="K576" s="316"/>
      <c r="L576" s="317">
        <v>42795</v>
      </c>
      <c r="M576" s="317">
        <v>42771</v>
      </c>
      <c r="N576" s="318">
        <v>43135</v>
      </c>
      <c r="O576" s="336">
        <f t="shared" si="34"/>
        <v>2018</v>
      </c>
      <c r="P576" s="336">
        <f t="shared" si="35"/>
        <v>2</v>
      </c>
      <c r="Q576" s="326" t="str">
        <f t="shared" si="37"/>
        <v>201802</v>
      </c>
      <c r="R576" s="311" t="s">
        <v>266</v>
      </c>
      <c r="S576" s="319">
        <v>0.27</v>
      </c>
      <c r="T576" s="319">
        <v>0.1</v>
      </c>
      <c r="U576" s="355"/>
      <c r="V576" s="363"/>
      <c r="W576" s="360"/>
      <c r="X576" s="363"/>
      <c r="Y5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6" s="348"/>
      <c r="AA576" s="349"/>
      <c r="AB576" s="349"/>
      <c r="AC576" s="349"/>
      <c r="AD576" s="349"/>
      <c r="AE576" s="349"/>
      <c r="AF576" s="349"/>
      <c r="AG576" s="349"/>
      <c r="AH576" s="349"/>
      <c r="AI576" s="349"/>
      <c r="AJ576" s="349"/>
      <c r="AK576" s="349"/>
      <c r="AL576" s="349"/>
      <c r="AM576" s="349"/>
      <c r="AN576" s="349"/>
      <c r="AO576" s="349"/>
      <c r="AP576" s="349"/>
      <c r="AQ576" s="349"/>
    </row>
    <row r="577" spans="1:100" s="7" customFormat="1" ht="43.5" customHeight="1">
      <c r="A577" s="311" t="s">
        <v>272</v>
      </c>
      <c r="B577" s="369" t="s">
        <v>889</v>
      </c>
      <c r="C577" s="398" t="s">
        <v>891</v>
      </c>
      <c r="D577" s="314"/>
      <c r="E577" s="314" t="s">
        <v>384</v>
      </c>
      <c r="F577" s="315" t="s">
        <v>1247</v>
      </c>
      <c r="G577" s="313" t="s">
        <v>1248</v>
      </c>
      <c r="H577" s="313" t="s">
        <v>1251</v>
      </c>
      <c r="I577" s="316">
        <v>15000000</v>
      </c>
      <c r="J577" s="316">
        <f>-K2107/0.0833333333333333</f>
        <v>0</v>
      </c>
      <c r="K577" s="316"/>
      <c r="L577" s="317">
        <v>42795</v>
      </c>
      <c r="M577" s="317">
        <v>42771</v>
      </c>
      <c r="N577" s="318">
        <v>43135</v>
      </c>
      <c r="O577" s="336">
        <f t="shared" si="34"/>
        <v>2018</v>
      </c>
      <c r="P577" s="336">
        <f t="shared" si="35"/>
        <v>2</v>
      </c>
      <c r="Q577" s="326" t="str">
        <f t="shared" si="37"/>
        <v>201802</v>
      </c>
      <c r="R577" s="311" t="s">
        <v>266</v>
      </c>
      <c r="S577" s="319">
        <v>0.27</v>
      </c>
      <c r="T577" s="319">
        <v>0.1</v>
      </c>
      <c r="U577" s="313"/>
      <c r="V577" s="363"/>
      <c r="W577" s="360"/>
      <c r="X577" s="363"/>
      <c r="Y5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7" s="421"/>
      <c r="AA577" s="349"/>
      <c r="AB577" s="349"/>
      <c r="AC577" s="349"/>
      <c r="AD577" s="349"/>
      <c r="AE577" s="349"/>
      <c r="AF577" s="349"/>
      <c r="AG577" s="349"/>
      <c r="AH577" s="349"/>
      <c r="AI577" s="349"/>
      <c r="AJ577" s="349"/>
      <c r="AK577" s="349"/>
      <c r="AL577" s="349"/>
      <c r="AM577" s="349"/>
      <c r="AN577" s="349"/>
      <c r="AO577" s="349"/>
      <c r="AP577" s="349"/>
      <c r="AQ577" s="349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</row>
    <row r="578" spans="1:100" s="7" customFormat="1" ht="43.5" customHeight="1">
      <c r="A578" s="311" t="s">
        <v>272</v>
      </c>
      <c r="B578" s="369" t="s">
        <v>889</v>
      </c>
      <c r="C578" s="398" t="s">
        <v>891</v>
      </c>
      <c r="D578" s="314"/>
      <c r="E578" s="314" t="s">
        <v>384</v>
      </c>
      <c r="F578" s="315" t="s">
        <v>1247</v>
      </c>
      <c r="G578" s="313" t="s">
        <v>1248</v>
      </c>
      <c r="H578" s="313" t="s">
        <v>1249</v>
      </c>
      <c r="I578" s="316">
        <v>15000000</v>
      </c>
      <c r="J578" s="316">
        <f>-K2108/0.0833333333333333</f>
        <v>0</v>
      </c>
      <c r="K578" s="316"/>
      <c r="L578" s="317">
        <v>42795</v>
      </c>
      <c r="M578" s="317">
        <v>42771</v>
      </c>
      <c r="N578" s="318">
        <v>43135</v>
      </c>
      <c r="O578" s="336">
        <f t="shared" si="34"/>
        <v>2018</v>
      </c>
      <c r="P578" s="336">
        <f t="shared" si="35"/>
        <v>2</v>
      </c>
      <c r="Q578" s="326" t="str">
        <f t="shared" si="37"/>
        <v>201802</v>
      </c>
      <c r="R578" s="311" t="s">
        <v>266</v>
      </c>
      <c r="S578" s="319">
        <v>0.27</v>
      </c>
      <c r="T578" s="319">
        <v>0.1</v>
      </c>
      <c r="U578" s="313"/>
      <c r="V578" s="363"/>
      <c r="W578" s="360"/>
      <c r="X578" s="363"/>
      <c r="Y5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8" s="421"/>
      <c r="AA578" s="349"/>
      <c r="AB578" s="349"/>
      <c r="AC578" s="349"/>
      <c r="AD578" s="349"/>
      <c r="AE578" s="349"/>
      <c r="AF578" s="349"/>
      <c r="AG578" s="349"/>
      <c r="AH578" s="349"/>
      <c r="AI578" s="349"/>
      <c r="AJ578" s="349"/>
      <c r="AK578" s="349"/>
      <c r="AL578" s="349"/>
      <c r="AM578" s="349"/>
      <c r="AN578" s="349"/>
      <c r="AO578" s="349"/>
      <c r="AP578" s="349"/>
      <c r="AQ578" s="349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</row>
    <row r="579" spans="1:100" s="7" customFormat="1" ht="43.5" customHeight="1">
      <c r="A579" s="311" t="s">
        <v>272</v>
      </c>
      <c r="B579" s="369" t="s">
        <v>889</v>
      </c>
      <c r="C579" s="398" t="s">
        <v>891</v>
      </c>
      <c r="D579" s="314"/>
      <c r="E579" s="314" t="s">
        <v>384</v>
      </c>
      <c r="F579" s="315" t="s">
        <v>1247</v>
      </c>
      <c r="G579" s="313" t="s">
        <v>1248</v>
      </c>
      <c r="H579" s="313" t="s">
        <v>1250</v>
      </c>
      <c r="I579" s="316">
        <v>15000000</v>
      </c>
      <c r="J579" s="316">
        <f>-K2109/0.0833333333333333</f>
        <v>0</v>
      </c>
      <c r="K579" s="316"/>
      <c r="L579" s="317">
        <v>42795</v>
      </c>
      <c r="M579" s="317">
        <v>42771</v>
      </c>
      <c r="N579" s="318">
        <v>43135</v>
      </c>
      <c r="O579" s="336">
        <f t="shared" si="34"/>
        <v>2018</v>
      </c>
      <c r="P579" s="336">
        <f t="shared" si="35"/>
        <v>2</v>
      </c>
      <c r="Q579" s="326" t="str">
        <f t="shared" si="37"/>
        <v>201802</v>
      </c>
      <c r="R579" s="311" t="s">
        <v>266</v>
      </c>
      <c r="S579" s="319">
        <v>0.27</v>
      </c>
      <c r="T579" s="319">
        <v>0.1</v>
      </c>
      <c r="U579" s="313"/>
      <c r="V579" s="363"/>
      <c r="W579" s="360"/>
      <c r="X579" s="363"/>
      <c r="Y5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79" s="421"/>
      <c r="AA579" s="349"/>
      <c r="AB579" s="349"/>
      <c r="AC579" s="349"/>
      <c r="AD579" s="349"/>
      <c r="AE579" s="349"/>
      <c r="AF579" s="349"/>
      <c r="AG579" s="349"/>
      <c r="AH579" s="349"/>
      <c r="AI579" s="349"/>
      <c r="AJ579" s="349"/>
      <c r="AK579" s="349"/>
      <c r="AL579" s="349"/>
      <c r="AM579" s="349"/>
      <c r="AN579" s="349"/>
      <c r="AO579" s="349"/>
      <c r="AP579" s="349"/>
      <c r="AQ579" s="349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</row>
    <row r="580" spans="1:100" s="7" customFormat="1" ht="43.5" customHeight="1">
      <c r="A580" s="311" t="s">
        <v>3092</v>
      </c>
      <c r="B580" s="369" t="s">
        <v>889</v>
      </c>
      <c r="C580" s="398" t="s">
        <v>891</v>
      </c>
      <c r="D580" s="314" t="s">
        <v>2939</v>
      </c>
      <c r="E580" s="314" t="s">
        <v>381</v>
      </c>
      <c r="F580" s="315" t="s">
        <v>990</v>
      </c>
      <c r="G580" s="308" t="s">
        <v>992</v>
      </c>
      <c r="H580" s="313" t="s">
        <v>991</v>
      </c>
      <c r="I580" s="316">
        <v>45000</v>
      </c>
      <c r="J580" s="316">
        <f>-K2174/0.0833333333333333</f>
        <v>0</v>
      </c>
      <c r="K580" s="316"/>
      <c r="L580" s="317">
        <v>42760</v>
      </c>
      <c r="M580" s="317">
        <v>42772</v>
      </c>
      <c r="N580" s="318">
        <v>43136</v>
      </c>
      <c r="O580" s="336">
        <f aca="true" t="shared" si="38" ref="O580:O643">YEAR(N580)</f>
        <v>2018</v>
      </c>
      <c r="P580" s="336">
        <f aca="true" t="shared" si="39" ref="P580:P643">MONTH(N580)</f>
        <v>2</v>
      </c>
      <c r="Q580" s="326" t="str">
        <f aca="true" t="shared" si="40" ref="Q580:Q611">IF(P580&gt;9,CONCATENATE(O580,P580),CONCATENATE(O580,"0",P580))</f>
        <v>201802</v>
      </c>
      <c r="R580" s="311">
        <v>0</v>
      </c>
      <c r="S580" s="319">
        <v>0</v>
      </c>
      <c r="T580" s="319">
        <v>0</v>
      </c>
      <c r="U580" s="313"/>
      <c r="V580" s="363"/>
      <c r="W580" s="360"/>
      <c r="X580" s="363"/>
      <c r="Y5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0" s="348"/>
      <c r="AA580" s="349"/>
      <c r="AB580" s="349"/>
      <c r="AC580" s="349"/>
      <c r="AD580" s="349"/>
      <c r="AE580" s="349"/>
      <c r="AF580" s="349"/>
      <c r="AG580" s="349"/>
      <c r="AH580" s="349"/>
      <c r="AI580" s="349"/>
      <c r="AJ580" s="349"/>
      <c r="AK580" s="349"/>
      <c r="AL580" s="349"/>
      <c r="AM580" s="349"/>
      <c r="AN580" s="349"/>
      <c r="AO580" s="349"/>
      <c r="AP580" s="349"/>
      <c r="AQ580" s="349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</row>
    <row r="581" spans="1:100" s="7" customFormat="1" ht="43.5" customHeight="1">
      <c r="A581" s="311" t="s">
        <v>272</v>
      </c>
      <c r="B581" s="369" t="s">
        <v>889</v>
      </c>
      <c r="C581" s="398" t="s">
        <v>891</v>
      </c>
      <c r="D581" s="358" t="s">
        <v>2031</v>
      </c>
      <c r="E581" s="314" t="s">
        <v>375</v>
      </c>
      <c r="F581" s="315" t="s">
        <v>993</v>
      </c>
      <c r="G581" s="313" t="s">
        <v>994</v>
      </c>
      <c r="H581" s="355" t="s">
        <v>2244</v>
      </c>
      <c r="I581" s="316">
        <v>127250</v>
      </c>
      <c r="J581" s="316">
        <f>-K2106/0.0833333333333333</f>
        <v>0</v>
      </c>
      <c r="K581" s="316"/>
      <c r="L581" s="317">
        <v>42753</v>
      </c>
      <c r="M581" s="317">
        <v>42772</v>
      </c>
      <c r="N581" s="317">
        <v>43136</v>
      </c>
      <c r="O581" s="338">
        <f t="shared" si="38"/>
        <v>2018</v>
      </c>
      <c r="P581" s="336">
        <f t="shared" si="39"/>
        <v>2</v>
      </c>
      <c r="Q581" s="333" t="str">
        <f t="shared" si="40"/>
        <v>201802</v>
      </c>
      <c r="R581" s="311">
        <v>0</v>
      </c>
      <c r="S581" s="319">
        <v>0</v>
      </c>
      <c r="T581" s="319">
        <v>0</v>
      </c>
      <c r="U581" s="355"/>
      <c r="V581" s="360"/>
      <c r="W581" s="360"/>
      <c r="X581" s="360"/>
      <c r="Y5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1" s="421"/>
      <c r="AA581" s="349"/>
      <c r="AB581" s="349"/>
      <c r="AC581" s="349"/>
      <c r="AD581" s="349"/>
      <c r="AE581" s="349"/>
      <c r="AF581" s="349"/>
      <c r="AG581" s="349"/>
      <c r="AH581" s="349"/>
      <c r="AI581" s="349"/>
      <c r="AJ581" s="349"/>
      <c r="AK581" s="349"/>
      <c r="AL581" s="349"/>
      <c r="AM581" s="349"/>
      <c r="AN581" s="349"/>
      <c r="AO581" s="349"/>
      <c r="AP581" s="349"/>
      <c r="AQ581" s="349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</row>
    <row r="582" spans="1:100" s="7" customFormat="1" ht="43.5" customHeight="1">
      <c r="A582" s="305" t="s">
        <v>131</v>
      </c>
      <c r="B582" s="361" t="s">
        <v>884</v>
      </c>
      <c r="C582" s="398" t="s">
        <v>891</v>
      </c>
      <c r="D582" s="306" t="s">
        <v>2279</v>
      </c>
      <c r="E582" s="306" t="s">
        <v>376</v>
      </c>
      <c r="F582" s="307" t="s">
        <v>34</v>
      </c>
      <c r="G582" s="308" t="s">
        <v>231</v>
      </c>
      <c r="H582" s="308" t="s">
        <v>2278</v>
      </c>
      <c r="I582" s="309">
        <v>327168.15</v>
      </c>
      <c r="J582" s="309">
        <f>-K2877/0.0833333333333333</f>
        <v>0</v>
      </c>
      <c r="K582" s="309"/>
      <c r="L582" s="310">
        <v>42802</v>
      </c>
      <c r="M582" s="310">
        <v>42774</v>
      </c>
      <c r="N582" s="310">
        <v>43138</v>
      </c>
      <c r="O582" s="337">
        <f t="shared" si="38"/>
        <v>2018</v>
      </c>
      <c r="P582" s="336">
        <f t="shared" si="39"/>
        <v>2</v>
      </c>
      <c r="Q582" s="332" t="str">
        <f t="shared" si="40"/>
        <v>201802</v>
      </c>
      <c r="R582" s="354" t="s">
        <v>868</v>
      </c>
      <c r="S582" s="312">
        <v>0</v>
      </c>
      <c r="T582" s="312">
        <v>0</v>
      </c>
      <c r="U582" s="308"/>
      <c r="V582" s="360"/>
      <c r="W582" s="360"/>
      <c r="X582" s="360"/>
      <c r="Y5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2" s="421"/>
      <c r="AA582" s="349"/>
      <c r="AB582" s="349"/>
      <c r="AC582" s="349"/>
      <c r="AD582" s="349"/>
      <c r="AE582" s="349"/>
      <c r="AF582" s="349"/>
      <c r="AG582" s="349"/>
      <c r="AH582" s="349"/>
      <c r="AI582" s="349"/>
      <c r="AJ582" s="349"/>
      <c r="AK582" s="349"/>
      <c r="AL582" s="349"/>
      <c r="AM582" s="349"/>
      <c r="AN582" s="349"/>
      <c r="AO582" s="349"/>
      <c r="AP582" s="349"/>
      <c r="AQ582" s="349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</row>
    <row r="583" spans="1:100" s="7" customFormat="1" ht="43.5" customHeight="1">
      <c r="A583" s="311" t="s">
        <v>2048</v>
      </c>
      <c r="B583" s="369" t="s">
        <v>889</v>
      </c>
      <c r="C583" s="398" t="s">
        <v>891</v>
      </c>
      <c r="D583" s="314" t="s">
        <v>3220</v>
      </c>
      <c r="E583" s="314" t="s">
        <v>381</v>
      </c>
      <c r="F583" s="315" t="s">
        <v>3135</v>
      </c>
      <c r="G583" s="313" t="s">
        <v>3136</v>
      </c>
      <c r="H583" s="313" t="s">
        <v>3137</v>
      </c>
      <c r="I583" s="316">
        <v>529516</v>
      </c>
      <c r="J583" s="316">
        <f>-K2213/0.0833333333333333</f>
        <v>0</v>
      </c>
      <c r="K583" s="316"/>
      <c r="L583" s="317">
        <v>42774</v>
      </c>
      <c r="M583" s="317">
        <v>42774</v>
      </c>
      <c r="N583" s="318">
        <v>43138</v>
      </c>
      <c r="O583" s="336">
        <f t="shared" si="38"/>
        <v>2018</v>
      </c>
      <c r="P583" s="336">
        <f t="shared" si="39"/>
        <v>2</v>
      </c>
      <c r="Q583" s="326" t="str">
        <f t="shared" si="40"/>
        <v>201802</v>
      </c>
      <c r="R583" s="311">
        <v>0</v>
      </c>
      <c r="S583" s="319">
        <v>0</v>
      </c>
      <c r="T583" s="319">
        <v>0</v>
      </c>
      <c r="U583" s="313"/>
      <c r="V583" s="363"/>
      <c r="W583" s="360"/>
      <c r="X583" s="363"/>
      <c r="Y5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3" s="360"/>
      <c r="AA583" s="363"/>
      <c r="AB583" s="363"/>
      <c r="AC583" s="363"/>
      <c r="AD583" s="363"/>
      <c r="AE583" s="363"/>
      <c r="AF583" s="363"/>
      <c r="AG583" s="363"/>
      <c r="AH583" s="363"/>
      <c r="AI583" s="363"/>
      <c r="AJ583" s="363"/>
      <c r="AK583" s="363"/>
      <c r="AL583" s="363"/>
      <c r="AM583" s="363"/>
      <c r="AN583" s="363"/>
      <c r="AO583" s="363"/>
      <c r="AP583" s="363"/>
      <c r="AQ583" s="363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</row>
    <row r="584" spans="1:100" s="7" customFormat="1" ht="43.5" customHeight="1">
      <c r="A584" s="311" t="s">
        <v>143</v>
      </c>
      <c r="B584" s="369" t="s">
        <v>890</v>
      </c>
      <c r="C584" s="398" t="s">
        <v>891</v>
      </c>
      <c r="D584" s="314" t="s">
        <v>1234</v>
      </c>
      <c r="E584" s="314" t="s">
        <v>378</v>
      </c>
      <c r="F584" s="315" t="s">
        <v>1235</v>
      </c>
      <c r="G584" s="313" t="s">
        <v>371</v>
      </c>
      <c r="H584" s="313" t="s">
        <v>1236</v>
      </c>
      <c r="I584" s="316">
        <v>68040</v>
      </c>
      <c r="J584" s="316">
        <f>-K2713/0.0833333333333333</f>
        <v>0</v>
      </c>
      <c r="K584" s="316"/>
      <c r="L584" s="317">
        <v>42767</v>
      </c>
      <c r="M584" s="317">
        <v>42774</v>
      </c>
      <c r="N584" s="318">
        <v>43138</v>
      </c>
      <c r="O584" s="336">
        <f t="shared" si="38"/>
        <v>2018</v>
      </c>
      <c r="P584" s="336">
        <f t="shared" si="39"/>
        <v>2</v>
      </c>
      <c r="Q584" s="326" t="str">
        <f t="shared" si="40"/>
        <v>201802</v>
      </c>
      <c r="R584" s="311">
        <v>0</v>
      </c>
      <c r="S584" s="319">
        <v>0</v>
      </c>
      <c r="T584" s="319">
        <v>0</v>
      </c>
      <c r="U584" s="308"/>
      <c r="V584" s="363"/>
      <c r="W584" s="360"/>
      <c r="X584" s="363"/>
      <c r="Y58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4" s="421"/>
      <c r="AA584" s="348"/>
      <c r="AB584" s="348"/>
      <c r="AC584" s="348"/>
      <c r="AD584" s="348"/>
      <c r="AE584" s="348"/>
      <c r="AF584" s="348"/>
      <c r="AG584" s="348"/>
      <c r="AH584" s="348"/>
      <c r="AI584" s="348"/>
      <c r="AJ584" s="348"/>
      <c r="AK584" s="348"/>
      <c r="AL584" s="348"/>
      <c r="AM584" s="348"/>
      <c r="AN584" s="348"/>
      <c r="AO584" s="348"/>
      <c r="AP584" s="348"/>
      <c r="AQ584" s="34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</row>
    <row r="585" spans="1:100" s="7" customFormat="1" ht="43.5" customHeight="1">
      <c r="A585" s="311" t="s">
        <v>272</v>
      </c>
      <c r="B585" s="369" t="s">
        <v>889</v>
      </c>
      <c r="C585" s="398" t="s">
        <v>891</v>
      </c>
      <c r="D585" s="314" t="s">
        <v>2232</v>
      </c>
      <c r="E585" s="314" t="s">
        <v>375</v>
      </c>
      <c r="F585" s="315" t="s">
        <v>2233</v>
      </c>
      <c r="G585" s="313" t="s">
        <v>2234</v>
      </c>
      <c r="H585" s="313" t="s">
        <v>2235</v>
      </c>
      <c r="I585" s="316">
        <v>14000</v>
      </c>
      <c r="J585" s="316">
        <f>-K2188/0.0833333333333333</f>
        <v>0</v>
      </c>
      <c r="K585" s="316"/>
      <c r="L585" s="317" t="s">
        <v>326</v>
      </c>
      <c r="M585" s="317">
        <v>42775</v>
      </c>
      <c r="N585" s="318">
        <v>43139</v>
      </c>
      <c r="O585" s="336">
        <f t="shared" si="38"/>
        <v>2018</v>
      </c>
      <c r="P585" s="336">
        <f t="shared" si="39"/>
        <v>2</v>
      </c>
      <c r="Q585" s="326" t="str">
        <f t="shared" si="40"/>
        <v>201802</v>
      </c>
      <c r="R585" s="311">
        <v>0</v>
      </c>
      <c r="S585" s="319">
        <v>0</v>
      </c>
      <c r="T585" s="319">
        <v>0</v>
      </c>
      <c r="U585" s="308"/>
      <c r="V585" s="363"/>
      <c r="W585" s="360"/>
      <c r="X585" s="363"/>
      <c r="Y5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5" s="360"/>
      <c r="AA585" s="363"/>
      <c r="AB585" s="363"/>
      <c r="AC585" s="363"/>
      <c r="AD585" s="363"/>
      <c r="AE585" s="363"/>
      <c r="AF585" s="363"/>
      <c r="AG585" s="363"/>
      <c r="AH585" s="363"/>
      <c r="AI585" s="363"/>
      <c r="AJ585" s="363"/>
      <c r="AK585" s="363"/>
      <c r="AL585" s="363"/>
      <c r="AM585" s="363"/>
      <c r="AN585" s="363"/>
      <c r="AO585" s="363"/>
      <c r="AP585" s="363"/>
      <c r="AQ585" s="363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</row>
    <row r="586" spans="1:43" s="7" customFormat="1" ht="43.5" customHeight="1">
      <c r="A586" s="250" t="s">
        <v>11</v>
      </c>
      <c r="B586" s="250" t="s">
        <v>966</v>
      </c>
      <c r="C586" s="354" t="s">
        <v>891</v>
      </c>
      <c r="D586" s="365" t="s">
        <v>2537</v>
      </c>
      <c r="E586" s="365" t="s">
        <v>1003</v>
      </c>
      <c r="F586" s="366" t="s">
        <v>34</v>
      </c>
      <c r="G586" s="356" t="s">
        <v>2538</v>
      </c>
      <c r="H586" s="249" t="s">
        <v>479</v>
      </c>
      <c r="I586" s="286">
        <v>30590</v>
      </c>
      <c r="J586" s="286">
        <f>-K2056/0.0833333333333333</f>
        <v>0</v>
      </c>
      <c r="K586" s="286"/>
      <c r="L586" s="367">
        <v>42725</v>
      </c>
      <c r="M586" s="282">
        <v>42775</v>
      </c>
      <c r="N586" s="282">
        <v>43139</v>
      </c>
      <c r="O586" s="327">
        <f t="shared" si="38"/>
        <v>2018</v>
      </c>
      <c r="P586" s="323">
        <f t="shared" si="39"/>
        <v>2</v>
      </c>
      <c r="Q586" s="328" t="str">
        <f t="shared" si="40"/>
        <v>201802</v>
      </c>
      <c r="R586" s="354" t="s">
        <v>44</v>
      </c>
      <c r="S586" s="268">
        <v>0</v>
      </c>
      <c r="T586" s="268">
        <v>0</v>
      </c>
      <c r="U586" s="262"/>
      <c r="V586" s="345"/>
      <c r="W586" s="345"/>
      <c r="X586" s="345"/>
      <c r="Y58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6" s="421"/>
      <c r="AA586" s="349"/>
      <c r="AB586" s="349"/>
      <c r="AC586" s="349"/>
      <c r="AD586" s="349"/>
      <c r="AE586" s="349"/>
      <c r="AF586" s="349"/>
      <c r="AG586" s="349"/>
      <c r="AH586" s="349"/>
      <c r="AI586" s="349"/>
      <c r="AJ586" s="349"/>
      <c r="AK586" s="349"/>
      <c r="AL586" s="349"/>
      <c r="AM586" s="349"/>
      <c r="AN586" s="349"/>
      <c r="AO586" s="349"/>
      <c r="AP586" s="349"/>
      <c r="AQ586" s="349"/>
    </row>
    <row r="587" spans="1:100" s="8" customFormat="1" ht="43.5" customHeight="1">
      <c r="A587" s="311" t="s">
        <v>130</v>
      </c>
      <c r="B587" s="369" t="s">
        <v>966</v>
      </c>
      <c r="C587" s="398" t="s">
        <v>891</v>
      </c>
      <c r="D587" s="314"/>
      <c r="E587" s="314" t="s">
        <v>400</v>
      </c>
      <c r="F587" s="307" t="s">
        <v>2245</v>
      </c>
      <c r="G587" s="313" t="s">
        <v>2246</v>
      </c>
      <c r="H587" s="313" t="s">
        <v>60</v>
      </c>
      <c r="I587" s="316">
        <v>801150</v>
      </c>
      <c r="J587" s="316">
        <f>-K2199/0.0833333333333333</f>
        <v>0</v>
      </c>
      <c r="K587" s="316"/>
      <c r="L587" s="317">
        <v>42676</v>
      </c>
      <c r="M587" s="317">
        <v>42410</v>
      </c>
      <c r="N587" s="318">
        <v>43140</v>
      </c>
      <c r="O587" s="336">
        <f t="shared" si="38"/>
        <v>2018</v>
      </c>
      <c r="P587" s="336">
        <f t="shared" si="39"/>
        <v>2</v>
      </c>
      <c r="Q587" s="326" t="str">
        <f t="shared" si="40"/>
        <v>201802</v>
      </c>
      <c r="R587" s="311" t="s">
        <v>44</v>
      </c>
      <c r="S587" s="319">
        <v>0</v>
      </c>
      <c r="T587" s="319">
        <v>0</v>
      </c>
      <c r="U587" s="313"/>
      <c r="V587" s="363"/>
      <c r="W587" s="360"/>
      <c r="X587" s="363"/>
      <c r="Y5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7" s="360"/>
      <c r="AA587" s="360"/>
      <c r="AB587" s="360"/>
      <c r="AC587" s="360"/>
      <c r="AD587" s="360"/>
      <c r="AE587" s="360"/>
      <c r="AF587" s="360"/>
      <c r="AG587" s="360"/>
      <c r="AH587" s="360"/>
      <c r="AI587" s="360"/>
      <c r="AJ587" s="360"/>
      <c r="AK587" s="360"/>
      <c r="AL587" s="360"/>
      <c r="AM587" s="360"/>
      <c r="AN587" s="360"/>
      <c r="AO587" s="360"/>
      <c r="AP587" s="360"/>
      <c r="AQ587" s="360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</row>
    <row r="588" spans="1:100" s="8" customFormat="1" ht="43.5" customHeight="1">
      <c r="A588" s="305" t="s">
        <v>143</v>
      </c>
      <c r="B588" s="369" t="s">
        <v>890</v>
      </c>
      <c r="C588" s="398" t="s">
        <v>891</v>
      </c>
      <c r="D588" s="365" t="s">
        <v>1714</v>
      </c>
      <c r="E588" s="306" t="s">
        <v>378</v>
      </c>
      <c r="F588" s="366" t="s">
        <v>1715</v>
      </c>
      <c r="G588" s="308" t="s">
        <v>289</v>
      </c>
      <c r="H588" s="308" t="s">
        <v>171</v>
      </c>
      <c r="I588" s="309">
        <v>199500</v>
      </c>
      <c r="J588" s="309">
        <f>-K2707/0.0833333333333333</f>
        <v>0</v>
      </c>
      <c r="K588" s="309"/>
      <c r="L588" s="310">
        <v>42774</v>
      </c>
      <c r="M588" s="310">
        <v>42778</v>
      </c>
      <c r="N588" s="310">
        <v>43142</v>
      </c>
      <c r="O588" s="337">
        <f t="shared" si="38"/>
        <v>2018</v>
      </c>
      <c r="P588" s="336">
        <f t="shared" si="39"/>
        <v>2</v>
      </c>
      <c r="Q588" s="332" t="str">
        <f t="shared" si="40"/>
        <v>201802</v>
      </c>
      <c r="R588" s="354" t="s">
        <v>266</v>
      </c>
      <c r="S588" s="312">
        <v>0</v>
      </c>
      <c r="T588" s="312">
        <v>0</v>
      </c>
      <c r="U588" s="308"/>
      <c r="V588" s="360"/>
      <c r="W588" s="360"/>
      <c r="X588" s="360"/>
      <c r="Y58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8" s="421"/>
      <c r="AA588" s="348"/>
      <c r="AB588" s="348"/>
      <c r="AC588" s="348"/>
      <c r="AD588" s="348"/>
      <c r="AE588" s="348"/>
      <c r="AF588" s="348"/>
      <c r="AG588" s="348"/>
      <c r="AH588" s="348"/>
      <c r="AI588" s="348"/>
      <c r="AJ588" s="348"/>
      <c r="AK588" s="348"/>
      <c r="AL588" s="348"/>
      <c r="AM588" s="348"/>
      <c r="AN588" s="348"/>
      <c r="AO588" s="348"/>
      <c r="AP588" s="348"/>
      <c r="AQ588" s="348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</row>
    <row r="589" spans="1:100" s="7" customFormat="1" ht="43.5" customHeight="1">
      <c r="A589" s="305" t="s">
        <v>130</v>
      </c>
      <c r="B589" s="369" t="s">
        <v>966</v>
      </c>
      <c r="C589" s="398" t="s">
        <v>891</v>
      </c>
      <c r="D589" s="306"/>
      <c r="E589" s="306" t="s">
        <v>400</v>
      </c>
      <c r="F589" s="307" t="s">
        <v>2659</v>
      </c>
      <c r="G589" s="308" t="s">
        <v>3166</v>
      </c>
      <c r="H589" s="308" t="s">
        <v>489</v>
      </c>
      <c r="I589" s="309">
        <v>15400</v>
      </c>
      <c r="J589" s="309">
        <f>-K2207/0.0833333333333333</f>
        <v>0</v>
      </c>
      <c r="K589" s="309"/>
      <c r="L589" s="310" t="s">
        <v>326</v>
      </c>
      <c r="M589" s="310">
        <v>42779</v>
      </c>
      <c r="N589" s="310">
        <v>43143</v>
      </c>
      <c r="O589" s="337">
        <f t="shared" si="38"/>
        <v>2018</v>
      </c>
      <c r="P589" s="336">
        <f t="shared" si="39"/>
        <v>2</v>
      </c>
      <c r="Q589" s="332" t="str">
        <f t="shared" si="40"/>
        <v>201802</v>
      </c>
      <c r="R589" s="311" t="s">
        <v>44</v>
      </c>
      <c r="S589" s="312">
        <v>0</v>
      </c>
      <c r="T589" s="312">
        <v>0</v>
      </c>
      <c r="U589" s="313"/>
      <c r="V589" s="363"/>
      <c r="W589" s="360"/>
      <c r="X589" s="385"/>
      <c r="Y5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89" s="360"/>
      <c r="AA589" s="360"/>
      <c r="AB589" s="360"/>
      <c r="AC589" s="360"/>
      <c r="AD589" s="360"/>
      <c r="AE589" s="360"/>
      <c r="AF589" s="360"/>
      <c r="AG589" s="360"/>
      <c r="AH589" s="360"/>
      <c r="AI589" s="360"/>
      <c r="AJ589" s="360"/>
      <c r="AK589" s="360"/>
      <c r="AL589" s="360"/>
      <c r="AM589" s="360"/>
      <c r="AN589" s="360"/>
      <c r="AO589" s="360"/>
      <c r="AP589" s="360"/>
      <c r="AQ589" s="360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</row>
    <row r="590" spans="1:43" s="7" customFormat="1" ht="43.5" customHeight="1">
      <c r="A590" s="311" t="s">
        <v>143</v>
      </c>
      <c r="B590" s="369" t="s">
        <v>890</v>
      </c>
      <c r="C590" s="398" t="s">
        <v>891</v>
      </c>
      <c r="D590" s="314" t="s">
        <v>3167</v>
      </c>
      <c r="E590" s="314" t="s">
        <v>383</v>
      </c>
      <c r="F590" s="315" t="s">
        <v>3168</v>
      </c>
      <c r="G590" s="313" t="s">
        <v>3169</v>
      </c>
      <c r="H590" s="313" t="s">
        <v>3170</v>
      </c>
      <c r="I590" s="316">
        <v>21481</v>
      </c>
      <c r="J590" s="316">
        <f>-K2204/0.0833333333333333</f>
        <v>0</v>
      </c>
      <c r="K590" s="316"/>
      <c r="L590" s="317" t="s">
        <v>326</v>
      </c>
      <c r="M590" s="317">
        <v>42780</v>
      </c>
      <c r="N590" s="318">
        <v>43144</v>
      </c>
      <c r="O590" s="336">
        <f t="shared" si="38"/>
        <v>2018</v>
      </c>
      <c r="P590" s="336">
        <f t="shared" si="39"/>
        <v>2</v>
      </c>
      <c r="Q590" s="326" t="str">
        <f t="shared" si="40"/>
        <v>201802</v>
      </c>
      <c r="R590" s="311" t="s">
        <v>45</v>
      </c>
      <c r="S590" s="319">
        <v>0</v>
      </c>
      <c r="T590" s="319">
        <v>0</v>
      </c>
      <c r="U590" s="313"/>
      <c r="V590" s="363"/>
      <c r="W590" s="360"/>
      <c r="X590" s="363"/>
      <c r="Y5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0" s="385"/>
      <c r="AA590" s="360"/>
      <c r="AB590" s="360"/>
      <c r="AC590" s="360"/>
      <c r="AD590" s="360"/>
      <c r="AE590" s="360"/>
      <c r="AF590" s="360"/>
      <c r="AG590" s="360"/>
      <c r="AH590" s="360"/>
      <c r="AI590" s="360"/>
      <c r="AJ590" s="360"/>
      <c r="AK590" s="360"/>
      <c r="AL590" s="360"/>
      <c r="AM590" s="360"/>
      <c r="AN590" s="360"/>
      <c r="AO590" s="360"/>
      <c r="AP590" s="360"/>
      <c r="AQ590" s="360"/>
    </row>
    <row r="591" spans="1:100" s="7" customFormat="1" ht="43.5" customHeight="1">
      <c r="A591" s="311" t="s">
        <v>476</v>
      </c>
      <c r="B591" s="369" t="s">
        <v>966</v>
      </c>
      <c r="C591" s="398" t="s">
        <v>891</v>
      </c>
      <c r="D591" s="314" t="s">
        <v>2705</v>
      </c>
      <c r="E591" s="314" t="s">
        <v>379</v>
      </c>
      <c r="F591" s="307" t="s">
        <v>46</v>
      </c>
      <c r="G591" s="313" t="s">
        <v>2706</v>
      </c>
      <c r="H591" s="313" t="s">
        <v>2707</v>
      </c>
      <c r="I591" s="316">
        <v>36774</v>
      </c>
      <c r="J591" s="316">
        <f>-K2209/0.0833333333333333</f>
        <v>0</v>
      </c>
      <c r="K591" s="316"/>
      <c r="L591" s="317">
        <v>42781</v>
      </c>
      <c r="M591" s="317">
        <v>42781</v>
      </c>
      <c r="N591" s="318">
        <v>43145</v>
      </c>
      <c r="O591" s="336">
        <f t="shared" si="38"/>
        <v>2018</v>
      </c>
      <c r="P591" s="336">
        <f t="shared" si="39"/>
        <v>2</v>
      </c>
      <c r="Q591" s="326" t="str">
        <f t="shared" si="40"/>
        <v>201802</v>
      </c>
      <c r="R591" s="311" t="s">
        <v>45</v>
      </c>
      <c r="S591" s="319">
        <v>0</v>
      </c>
      <c r="T591" s="319">
        <v>0</v>
      </c>
      <c r="U591" s="313"/>
      <c r="V591" s="363"/>
      <c r="W591" s="360"/>
      <c r="X591" s="363"/>
      <c r="Y5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1" s="385"/>
      <c r="AA591" s="363"/>
      <c r="AB591" s="363"/>
      <c r="AC591" s="363"/>
      <c r="AD591" s="363"/>
      <c r="AE591" s="363"/>
      <c r="AF591" s="363"/>
      <c r="AG591" s="363"/>
      <c r="AH591" s="363"/>
      <c r="AI591" s="363"/>
      <c r="AJ591" s="363"/>
      <c r="AK591" s="363"/>
      <c r="AL591" s="363"/>
      <c r="AM591" s="363"/>
      <c r="AN591" s="363"/>
      <c r="AO591" s="363"/>
      <c r="AP591" s="363"/>
      <c r="AQ591" s="363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</row>
    <row r="592" spans="1:43" s="7" customFormat="1" ht="43.5" customHeight="1">
      <c r="A592" s="354" t="s">
        <v>272</v>
      </c>
      <c r="B592" s="369" t="s">
        <v>889</v>
      </c>
      <c r="C592" s="370" t="s">
        <v>891</v>
      </c>
      <c r="D592" s="358" t="s">
        <v>3171</v>
      </c>
      <c r="E592" s="358" t="s">
        <v>375</v>
      </c>
      <c r="F592" s="359" t="s">
        <v>3172</v>
      </c>
      <c r="G592" s="355" t="s">
        <v>1036</v>
      </c>
      <c r="H592" s="355" t="s">
        <v>1037</v>
      </c>
      <c r="I592" s="371">
        <v>22362.7</v>
      </c>
      <c r="J592" s="371">
        <f>-K2118/0.0833333333333333</f>
        <v>0</v>
      </c>
      <c r="K592" s="371"/>
      <c r="L592" s="372" t="s">
        <v>326</v>
      </c>
      <c r="M592" s="372">
        <v>42782</v>
      </c>
      <c r="N592" s="372">
        <v>43146</v>
      </c>
      <c r="O592" s="386">
        <f t="shared" si="38"/>
        <v>2018</v>
      </c>
      <c r="P592" s="374">
        <f t="shared" si="39"/>
        <v>2</v>
      </c>
      <c r="Q592" s="387" t="str">
        <f t="shared" si="40"/>
        <v>201802</v>
      </c>
      <c r="R592" s="354">
        <v>0</v>
      </c>
      <c r="S592" s="376">
        <v>0</v>
      </c>
      <c r="T592" s="376">
        <v>0</v>
      </c>
      <c r="U592" s="356"/>
      <c r="V592" s="349"/>
      <c r="W592" s="348"/>
      <c r="X592" s="349"/>
      <c r="Y59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2" s="421"/>
      <c r="AA592" s="349"/>
      <c r="AB592" s="349"/>
      <c r="AC592" s="349"/>
      <c r="AD592" s="349"/>
      <c r="AE592" s="349"/>
      <c r="AF592" s="349"/>
      <c r="AG592" s="349"/>
      <c r="AH592" s="349"/>
      <c r="AI592" s="349"/>
      <c r="AJ592" s="349"/>
      <c r="AK592" s="349"/>
      <c r="AL592" s="349"/>
      <c r="AM592" s="349"/>
      <c r="AN592" s="349"/>
      <c r="AO592" s="349"/>
      <c r="AP592" s="349"/>
      <c r="AQ592" s="349"/>
    </row>
    <row r="593" spans="1:43" s="7" customFormat="1" ht="43.5" customHeight="1">
      <c r="A593" s="305" t="s">
        <v>33</v>
      </c>
      <c r="B593" s="361" t="s">
        <v>889</v>
      </c>
      <c r="C593" s="398" t="s">
        <v>891</v>
      </c>
      <c r="D593" s="306" t="s">
        <v>1028</v>
      </c>
      <c r="E593" s="306" t="s">
        <v>381</v>
      </c>
      <c r="F593" s="307" t="s">
        <v>1029</v>
      </c>
      <c r="G593" s="308" t="s">
        <v>1030</v>
      </c>
      <c r="H593" s="308" t="s">
        <v>1031</v>
      </c>
      <c r="I593" s="309">
        <v>15000</v>
      </c>
      <c r="J593" s="309">
        <f>-K2224/0.0833333333333333</f>
        <v>0</v>
      </c>
      <c r="K593" s="309"/>
      <c r="L593" s="310" t="s">
        <v>326</v>
      </c>
      <c r="M593" s="310">
        <v>42786</v>
      </c>
      <c r="N593" s="310">
        <v>43150</v>
      </c>
      <c r="O593" s="337">
        <f t="shared" si="38"/>
        <v>2018</v>
      </c>
      <c r="P593" s="336">
        <f t="shared" si="39"/>
        <v>2</v>
      </c>
      <c r="Q593" s="332" t="str">
        <f t="shared" si="40"/>
        <v>201802</v>
      </c>
      <c r="R593" s="311">
        <v>0</v>
      </c>
      <c r="S593" s="312">
        <v>0</v>
      </c>
      <c r="T593" s="312">
        <v>0</v>
      </c>
      <c r="U593" s="308"/>
      <c r="V593" s="360"/>
      <c r="W593" s="360"/>
      <c r="X593" s="360"/>
      <c r="Y59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3" s="421"/>
      <c r="AA593" s="349"/>
      <c r="AB593" s="349"/>
      <c r="AC593" s="349"/>
      <c r="AD593" s="349"/>
      <c r="AE593" s="349"/>
      <c r="AF593" s="349"/>
      <c r="AG593" s="349"/>
      <c r="AH593" s="349"/>
      <c r="AI593" s="349"/>
      <c r="AJ593" s="349"/>
      <c r="AK593" s="349"/>
      <c r="AL593" s="349"/>
      <c r="AM593" s="349"/>
      <c r="AN593" s="349"/>
      <c r="AO593" s="349"/>
      <c r="AP593" s="349"/>
      <c r="AQ593" s="349"/>
    </row>
    <row r="594" spans="1:100" s="8" customFormat="1" ht="43.5" customHeight="1">
      <c r="A594" s="311" t="s">
        <v>1776</v>
      </c>
      <c r="B594" s="369" t="s">
        <v>884</v>
      </c>
      <c r="C594" s="398" t="s">
        <v>891</v>
      </c>
      <c r="D594" s="314" t="s">
        <v>3114</v>
      </c>
      <c r="E594" s="314" t="s">
        <v>378</v>
      </c>
      <c r="F594" s="315" t="s">
        <v>2222</v>
      </c>
      <c r="G594" s="313" t="s">
        <v>2223</v>
      </c>
      <c r="H594" s="313" t="s">
        <v>2224</v>
      </c>
      <c r="I594" s="316">
        <v>250000</v>
      </c>
      <c r="J594" s="316">
        <f>-K2205/0.0833333333333333</f>
        <v>0</v>
      </c>
      <c r="K594" s="316"/>
      <c r="L594" s="317">
        <v>42760</v>
      </c>
      <c r="M594" s="317">
        <v>42786</v>
      </c>
      <c r="N594" s="317">
        <v>43150</v>
      </c>
      <c r="O594" s="338">
        <f t="shared" si="38"/>
        <v>2018</v>
      </c>
      <c r="P594" s="336">
        <f t="shared" si="39"/>
        <v>2</v>
      </c>
      <c r="Q594" s="333" t="str">
        <f t="shared" si="40"/>
        <v>201802</v>
      </c>
      <c r="R594" s="311" t="s">
        <v>36</v>
      </c>
      <c r="S594" s="319">
        <v>0</v>
      </c>
      <c r="T594" s="319">
        <v>0</v>
      </c>
      <c r="U594" s="313"/>
      <c r="V594" s="363"/>
      <c r="W594" s="360"/>
      <c r="X594" s="363"/>
      <c r="Y5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4" s="360"/>
      <c r="AA594" s="363"/>
      <c r="AB594" s="363"/>
      <c r="AC594" s="363"/>
      <c r="AD594" s="363"/>
      <c r="AE594" s="363"/>
      <c r="AF594" s="363"/>
      <c r="AG594" s="363"/>
      <c r="AH594" s="363"/>
      <c r="AI594" s="363"/>
      <c r="AJ594" s="363"/>
      <c r="AK594" s="363"/>
      <c r="AL594" s="363"/>
      <c r="AM594" s="363"/>
      <c r="AN594" s="363"/>
      <c r="AO594" s="363"/>
      <c r="AP594" s="363"/>
      <c r="AQ594" s="363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</row>
    <row r="595" spans="1:43" s="7" customFormat="1" ht="43.5" customHeight="1">
      <c r="A595" s="311" t="s">
        <v>130</v>
      </c>
      <c r="B595" s="369" t="s">
        <v>966</v>
      </c>
      <c r="C595" s="398" t="s">
        <v>891</v>
      </c>
      <c r="D595" s="314" t="s">
        <v>2241</v>
      </c>
      <c r="E595" s="314" t="s">
        <v>400</v>
      </c>
      <c r="F595" s="315" t="s">
        <v>2242</v>
      </c>
      <c r="G595" s="313" t="s">
        <v>2243</v>
      </c>
      <c r="H595" s="313" t="s">
        <v>489</v>
      </c>
      <c r="I595" s="316">
        <v>14991.9</v>
      </c>
      <c r="J595" s="316">
        <f>-K2206/0.0833333333333333</f>
        <v>0</v>
      </c>
      <c r="K595" s="316"/>
      <c r="L595" s="317" t="s">
        <v>326</v>
      </c>
      <c r="M595" s="317">
        <v>42789</v>
      </c>
      <c r="N595" s="318">
        <v>43153</v>
      </c>
      <c r="O595" s="336">
        <f t="shared" si="38"/>
        <v>2018</v>
      </c>
      <c r="P595" s="336">
        <f t="shared" si="39"/>
        <v>2</v>
      </c>
      <c r="Q595" s="326" t="str">
        <f t="shared" si="40"/>
        <v>201802</v>
      </c>
      <c r="R595" s="311" t="s">
        <v>266</v>
      </c>
      <c r="S595" s="319">
        <v>0</v>
      </c>
      <c r="T595" s="319">
        <v>0</v>
      </c>
      <c r="U595" s="313"/>
      <c r="V595" s="363"/>
      <c r="W595" s="360"/>
      <c r="X595" s="363"/>
      <c r="Y5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5" s="385"/>
      <c r="AA595" s="363"/>
      <c r="AB595" s="363"/>
      <c r="AC595" s="363"/>
      <c r="AD595" s="363"/>
      <c r="AE595" s="363"/>
      <c r="AF595" s="363"/>
      <c r="AG595" s="363"/>
      <c r="AH595" s="363"/>
      <c r="AI595" s="363"/>
      <c r="AJ595" s="363"/>
      <c r="AK595" s="363"/>
      <c r="AL595" s="363"/>
      <c r="AM595" s="363"/>
      <c r="AN595" s="363"/>
      <c r="AO595" s="363"/>
      <c r="AP595" s="363"/>
      <c r="AQ595" s="363"/>
    </row>
    <row r="596" spans="1:43" s="7" customFormat="1" ht="43.5" customHeight="1">
      <c r="A596" s="311" t="s">
        <v>131</v>
      </c>
      <c r="B596" s="369" t="s">
        <v>884</v>
      </c>
      <c r="C596" s="398" t="s">
        <v>891</v>
      </c>
      <c r="D596" s="314"/>
      <c r="E596" s="314" t="s">
        <v>379</v>
      </c>
      <c r="F596" s="315" t="s">
        <v>46</v>
      </c>
      <c r="G596" s="313" t="s">
        <v>2256</v>
      </c>
      <c r="H596" s="313" t="s">
        <v>2257</v>
      </c>
      <c r="I596" s="316">
        <v>121807.46</v>
      </c>
      <c r="J596" s="316">
        <f>-K2251/0.0833333333333333</f>
        <v>0</v>
      </c>
      <c r="K596" s="316"/>
      <c r="L596" s="317">
        <v>42802</v>
      </c>
      <c r="M596" s="317">
        <v>42790</v>
      </c>
      <c r="N596" s="317">
        <v>43154</v>
      </c>
      <c r="O596" s="338">
        <f t="shared" si="38"/>
        <v>2018</v>
      </c>
      <c r="P596" s="336">
        <f t="shared" si="39"/>
        <v>2</v>
      </c>
      <c r="Q596" s="333" t="str">
        <f t="shared" si="40"/>
        <v>201802</v>
      </c>
      <c r="R596" s="354" t="s">
        <v>36</v>
      </c>
      <c r="S596" s="319">
        <v>0</v>
      </c>
      <c r="T596" s="319">
        <v>0</v>
      </c>
      <c r="U596" s="313"/>
      <c r="V596" s="385"/>
      <c r="W596" s="360"/>
      <c r="X596" s="385"/>
      <c r="Y5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6" s="360"/>
      <c r="AA596" s="360"/>
      <c r="AB596" s="360"/>
      <c r="AC596" s="360"/>
      <c r="AD596" s="360"/>
      <c r="AE596" s="360"/>
      <c r="AF596" s="360"/>
      <c r="AG596" s="360"/>
      <c r="AH596" s="360"/>
      <c r="AI596" s="360"/>
      <c r="AJ596" s="360"/>
      <c r="AK596" s="360"/>
      <c r="AL596" s="360"/>
      <c r="AM596" s="360"/>
      <c r="AN596" s="360"/>
      <c r="AO596" s="360"/>
      <c r="AP596" s="360"/>
      <c r="AQ596" s="360"/>
    </row>
    <row r="597" spans="1:43" s="8" customFormat="1" ht="43.5" customHeight="1">
      <c r="A597" s="379" t="s">
        <v>130</v>
      </c>
      <c r="B597" s="378" t="s">
        <v>966</v>
      </c>
      <c r="C597" s="398" t="s">
        <v>891</v>
      </c>
      <c r="D597" s="365" t="s">
        <v>1722</v>
      </c>
      <c r="E597" s="306" t="s">
        <v>400</v>
      </c>
      <c r="F597" s="307" t="s">
        <v>1261</v>
      </c>
      <c r="G597" s="308" t="s">
        <v>1262</v>
      </c>
      <c r="H597" s="308" t="s">
        <v>1162</v>
      </c>
      <c r="I597" s="309">
        <v>641056</v>
      </c>
      <c r="J597" s="309">
        <f>-K2147/0.0833333333333333</f>
        <v>0</v>
      </c>
      <c r="K597" s="309"/>
      <c r="L597" s="310">
        <v>42781</v>
      </c>
      <c r="M597" s="310">
        <v>42792</v>
      </c>
      <c r="N597" s="310">
        <v>43156</v>
      </c>
      <c r="O597" s="337">
        <f t="shared" si="38"/>
        <v>2018</v>
      </c>
      <c r="P597" s="336">
        <f t="shared" si="39"/>
        <v>2</v>
      </c>
      <c r="Q597" s="332" t="str">
        <f t="shared" si="40"/>
        <v>201802</v>
      </c>
      <c r="R597" s="354" t="s">
        <v>44</v>
      </c>
      <c r="S597" s="312">
        <v>0</v>
      </c>
      <c r="T597" s="312">
        <v>0</v>
      </c>
      <c r="U597" s="313"/>
      <c r="V597" s="360"/>
      <c r="W597" s="360"/>
      <c r="X597" s="360"/>
      <c r="Y597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597" s="421"/>
      <c r="AA597" s="348"/>
      <c r="AB597" s="348"/>
      <c r="AC597" s="348"/>
      <c r="AD597" s="348"/>
      <c r="AE597" s="348"/>
      <c r="AF597" s="348"/>
      <c r="AG597" s="348"/>
      <c r="AH597" s="348"/>
      <c r="AI597" s="348"/>
      <c r="AJ597" s="348"/>
      <c r="AK597" s="348"/>
      <c r="AL597" s="348"/>
      <c r="AM597" s="348"/>
      <c r="AN597" s="348"/>
      <c r="AO597" s="348"/>
      <c r="AP597" s="348"/>
      <c r="AQ597" s="348"/>
    </row>
    <row r="598" spans="1:43" s="8" customFormat="1" ht="43.5" customHeight="1">
      <c r="A598" s="311" t="s">
        <v>143</v>
      </c>
      <c r="B598" s="369" t="s">
        <v>890</v>
      </c>
      <c r="C598" s="398" t="s">
        <v>891</v>
      </c>
      <c r="D598" s="314" t="s">
        <v>3132</v>
      </c>
      <c r="E598" s="314" t="s">
        <v>381</v>
      </c>
      <c r="F598" s="315" t="s">
        <v>1263</v>
      </c>
      <c r="G598" s="313" t="s">
        <v>3133</v>
      </c>
      <c r="H598" s="313" t="s">
        <v>963</v>
      </c>
      <c r="I598" s="316">
        <v>1500000</v>
      </c>
      <c r="J598" s="316">
        <f>-K2731/0.0833333333333333</f>
        <v>0</v>
      </c>
      <c r="K598" s="316"/>
      <c r="L598" s="317">
        <v>42774</v>
      </c>
      <c r="M598" s="317">
        <v>42793</v>
      </c>
      <c r="N598" s="317">
        <v>43157</v>
      </c>
      <c r="O598" s="338">
        <f t="shared" si="38"/>
        <v>2018</v>
      </c>
      <c r="P598" s="336">
        <f t="shared" si="39"/>
        <v>2</v>
      </c>
      <c r="Q598" s="333" t="str">
        <f t="shared" si="40"/>
        <v>201802</v>
      </c>
      <c r="R598" s="311" t="s">
        <v>44</v>
      </c>
      <c r="S598" s="319">
        <v>0</v>
      </c>
      <c r="T598" s="319">
        <v>0</v>
      </c>
      <c r="U598" s="313"/>
      <c r="V598" s="363"/>
      <c r="W598" s="360" t="s">
        <v>882</v>
      </c>
      <c r="X598" s="363"/>
      <c r="Y5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8" s="421"/>
      <c r="AA598" s="349"/>
      <c r="AB598" s="349"/>
      <c r="AC598" s="349"/>
      <c r="AD598" s="349"/>
      <c r="AE598" s="349"/>
      <c r="AF598" s="349"/>
      <c r="AG598" s="349"/>
      <c r="AH598" s="349"/>
      <c r="AI598" s="349"/>
      <c r="AJ598" s="349"/>
      <c r="AK598" s="349"/>
      <c r="AL598" s="349"/>
      <c r="AM598" s="349"/>
      <c r="AN598" s="349"/>
      <c r="AO598" s="349"/>
      <c r="AP598" s="349"/>
      <c r="AQ598" s="349"/>
    </row>
    <row r="599" spans="1:43" s="8" customFormat="1" ht="43.5" customHeight="1">
      <c r="A599" s="311" t="s">
        <v>143</v>
      </c>
      <c r="B599" s="369" t="s">
        <v>890</v>
      </c>
      <c r="C599" s="398" t="s">
        <v>891</v>
      </c>
      <c r="D599" s="314" t="s">
        <v>3131</v>
      </c>
      <c r="E599" s="314" t="s">
        <v>381</v>
      </c>
      <c r="F599" s="315" t="s">
        <v>1263</v>
      </c>
      <c r="G599" s="313" t="s">
        <v>3134</v>
      </c>
      <c r="H599" s="313" t="s">
        <v>1264</v>
      </c>
      <c r="I599" s="316">
        <v>500000</v>
      </c>
      <c r="J599" s="316">
        <f>-K2732/0.0833333333333333</f>
        <v>0</v>
      </c>
      <c r="K599" s="316"/>
      <c r="L599" s="317">
        <v>42774</v>
      </c>
      <c r="M599" s="317">
        <v>42793</v>
      </c>
      <c r="N599" s="317">
        <v>43157</v>
      </c>
      <c r="O599" s="338">
        <f t="shared" si="38"/>
        <v>2018</v>
      </c>
      <c r="P599" s="336">
        <f t="shared" si="39"/>
        <v>2</v>
      </c>
      <c r="Q599" s="333" t="str">
        <f t="shared" si="40"/>
        <v>201802</v>
      </c>
      <c r="R599" s="311" t="s">
        <v>44</v>
      </c>
      <c r="S599" s="319">
        <v>0</v>
      </c>
      <c r="T599" s="319">
        <v>0</v>
      </c>
      <c r="U599" s="313"/>
      <c r="V599" s="363"/>
      <c r="W599" s="360" t="s">
        <v>882</v>
      </c>
      <c r="X599" s="363"/>
      <c r="Y5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599" s="348"/>
      <c r="AA599" s="349"/>
      <c r="AB599" s="349"/>
      <c r="AC599" s="349"/>
      <c r="AD599" s="349"/>
      <c r="AE599" s="349"/>
      <c r="AF599" s="349"/>
      <c r="AG599" s="349"/>
      <c r="AH599" s="349"/>
      <c r="AI599" s="349"/>
      <c r="AJ599" s="349"/>
      <c r="AK599" s="349"/>
      <c r="AL599" s="349"/>
      <c r="AM599" s="349"/>
      <c r="AN599" s="349"/>
      <c r="AO599" s="349"/>
      <c r="AP599" s="349"/>
      <c r="AQ599" s="349"/>
    </row>
    <row r="600" spans="1:43" s="8" customFormat="1" ht="43.5" customHeight="1">
      <c r="A600" s="311" t="s">
        <v>143</v>
      </c>
      <c r="B600" s="369" t="s">
        <v>890</v>
      </c>
      <c r="C600" s="398" t="s">
        <v>891</v>
      </c>
      <c r="D600" s="314" t="s">
        <v>2225</v>
      </c>
      <c r="E600" s="314" t="s">
        <v>378</v>
      </c>
      <c r="F600" s="315" t="s">
        <v>2226</v>
      </c>
      <c r="G600" s="313" t="s">
        <v>1032</v>
      </c>
      <c r="H600" s="313" t="s">
        <v>1033</v>
      </c>
      <c r="I600" s="316">
        <v>24000</v>
      </c>
      <c r="J600" s="316">
        <f>-K2142/0.0833333333333333</f>
        <v>0</v>
      </c>
      <c r="K600" s="316"/>
      <c r="L600" s="317" t="s">
        <v>326</v>
      </c>
      <c r="M600" s="317">
        <v>42794</v>
      </c>
      <c r="N600" s="318">
        <v>43158</v>
      </c>
      <c r="O600" s="336">
        <f t="shared" si="38"/>
        <v>2018</v>
      </c>
      <c r="P600" s="336">
        <f t="shared" si="39"/>
        <v>2</v>
      </c>
      <c r="Q600" s="326" t="str">
        <f t="shared" si="40"/>
        <v>201802</v>
      </c>
      <c r="R600" s="354" t="s">
        <v>44</v>
      </c>
      <c r="S600" s="319">
        <v>0</v>
      </c>
      <c r="T600" s="319">
        <v>0</v>
      </c>
      <c r="U600" s="308"/>
      <c r="V600" s="363"/>
      <c r="W600" s="360"/>
      <c r="X600" s="363"/>
      <c r="Y6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0" s="421"/>
      <c r="AA600" s="349"/>
      <c r="AB600" s="349"/>
      <c r="AC600" s="349"/>
      <c r="AD600" s="349"/>
      <c r="AE600" s="349"/>
      <c r="AF600" s="349"/>
      <c r="AG600" s="349"/>
      <c r="AH600" s="349"/>
      <c r="AI600" s="349"/>
      <c r="AJ600" s="349"/>
      <c r="AK600" s="349"/>
      <c r="AL600" s="349"/>
      <c r="AM600" s="349"/>
      <c r="AN600" s="349"/>
      <c r="AO600" s="349"/>
      <c r="AP600" s="349"/>
      <c r="AQ600" s="349"/>
    </row>
    <row r="601" spans="1:43" s="8" customFormat="1" ht="43.5" customHeight="1">
      <c r="A601" s="311" t="s">
        <v>143</v>
      </c>
      <c r="B601" s="369" t="s">
        <v>890</v>
      </c>
      <c r="C601" s="398" t="s">
        <v>891</v>
      </c>
      <c r="D601" s="314" t="s">
        <v>3138</v>
      </c>
      <c r="E601" s="314" t="s">
        <v>377</v>
      </c>
      <c r="F601" s="315" t="s">
        <v>1242</v>
      </c>
      <c r="G601" s="313" t="s">
        <v>1243</v>
      </c>
      <c r="H601" s="313" t="s">
        <v>1244</v>
      </c>
      <c r="I601" s="316">
        <v>1550000</v>
      </c>
      <c r="J601" s="316">
        <f>-K2156/0.0833333333333333</f>
        <v>0</v>
      </c>
      <c r="K601" s="316"/>
      <c r="L601" s="317">
        <v>42886</v>
      </c>
      <c r="M601" s="317">
        <v>42886</v>
      </c>
      <c r="N601" s="317">
        <v>43158</v>
      </c>
      <c r="O601" s="338">
        <f t="shared" si="38"/>
        <v>2018</v>
      </c>
      <c r="P601" s="336">
        <f t="shared" si="39"/>
        <v>2</v>
      </c>
      <c r="Q601" s="333" t="str">
        <f t="shared" si="40"/>
        <v>201802</v>
      </c>
      <c r="R601" s="311" t="s">
        <v>266</v>
      </c>
      <c r="S601" s="319">
        <v>0</v>
      </c>
      <c r="T601" s="319">
        <v>0</v>
      </c>
      <c r="U601" s="308"/>
      <c r="V601" s="363"/>
      <c r="W601" s="360"/>
      <c r="X601" s="363"/>
      <c r="Y6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1" s="348"/>
      <c r="AA601" s="349"/>
      <c r="AB601" s="349"/>
      <c r="AC601" s="349"/>
      <c r="AD601" s="349"/>
      <c r="AE601" s="349"/>
      <c r="AF601" s="349"/>
      <c r="AG601" s="349"/>
      <c r="AH601" s="349"/>
      <c r="AI601" s="349"/>
      <c r="AJ601" s="349"/>
      <c r="AK601" s="349"/>
      <c r="AL601" s="349"/>
      <c r="AM601" s="349"/>
      <c r="AN601" s="349"/>
      <c r="AO601" s="349"/>
      <c r="AP601" s="349"/>
      <c r="AQ601" s="349"/>
    </row>
    <row r="602" spans="1:43" s="8" customFormat="1" ht="43.5" customHeight="1">
      <c r="A602" s="305" t="s">
        <v>131</v>
      </c>
      <c r="B602" s="361" t="s">
        <v>884</v>
      </c>
      <c r="C602" s="398" t="s">
        <v>891</v>
      </c>
      <c r="D602" s="306" t="s">
        <v>2317</v>
      </c>
      <c r="E602" s="306" t="s">
        <v>378</v>
      </c>
      <c r="F602" s="307" t="s">
        <v>46</v>
      </c>
      <c r="G602" s="308" t="s">
        <v>3254</v>
      </c>
      <c r="H602" s="308" t="s">
        <v>500</v>
      </c>
      <c r="I602" s="309">
        <v>22596.23</v>
      </c>
      <c r="J602" s="309">
        <f>-K2897/0.0833333333333333</f>
        <v>0</v>
      </c>
      <c r="K602" s="309"/>
      <c r="L602" s="310" t="s">
        <v>326</v>
      </c>
      <c r="M602" s="310">
        <v>42795</v>
      </c>
      <c r="N602" s="310">
        <v>43159</v>
      </c>
      <c r="O602" s="337">
        <f t="shared" si="38"/>
        <v>2018</v>
      </c>
      <c r="P602" s="336">
        <f t="shared" si="39"/>
        <v>2</v>
      </c>
      <c r="Q602" s="332" t="str">
        <f t="shared" si="40"/>
        <v>201802</v>
      </c>
      <c r="R602" s="311">
        <v>0</v>
      </c>
      <c r="S602" s="312">
        <v>0</v>
      </c>
      <c r="T602" s="312">
        <v>0</v>
      </c>
      <c r="U602" s="308"/>
      <c r="V602" s="360"/>
      <c r="W602" s="360"/>
      <c r="X602" s="360"/>
      <c r="Y6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2" s="421"/>
      <c r="AA602" s="349"/>
      <c r="AB602" s="349"/>
      <c r="AC602" s="349"/>
      <c r="AD602" s="349"/>
      <c r="AE602" s="349"/>
      <c r="AF602" s="349"/>
      <c r="AG602" s="349"/>
      <c r="AH602" s="349"/>
      <c r="AI602" s="349"/>
      <c r="AJ602" s="349"/>
      <c r="AK602" s="349"/>
      <c r="AL602" s="349"/>
      <c r="AM602" s="349"/>
      <c r="AN602" s="349"/>
      <c r="AO602" s="349"/>
      <c r="AP602" s="349"/>
      <c r="AQ602" s="349"/>
    </row>
    <row r="603" spans="1:43" s="8" customFormat="1" ht="43.5" customHeight="1">
      <c r="A603" s="311" t="s">
        <v>33</v>
      </c>
      <c r="B603" s="369" t="s">
        <v>889</v>
      </c>
      <c r="C603" s="398" t="s">
        <v>891</v>
      </c>
      <c r="D603" s="314" t="s">
        <v>1013</v>
      </c>
      <c r="E603" s="314" t="s">
        <v>381</v>
      </c>
      <c r="F603" s="315" t="s">
        <v>1014</v>
      </c>
      <c r="G603" s="313" t="s">
        <v>1015</v>
      </c>
      <c r="H603" s="313" t="s">
        <v>365</v>
      </c>
      <c r="I603" s="316">
        <v>30000</v>
      </c>
      <c r="J603" s="316">
        <f>-K2194/0.0833333333333333</f>
        <v>0</v>
      </c>
      <c r="K603" s="316"/>
      <c r="L603" s="317">
        <v>42795</v>
      </c>
      <c r="M603" s="317">
        <v>42795</v>
      </c>
      <c r="N603" s="318">
        <v>43159</v>
      </c>
      <c r="O603" s="336">
        <f t="shared" si="38"/>
        <v>2018</v>
      </c>
      <c r="P603" s="336">
        <f t="shared" si="39"/>
        <v>2</v>
      </c>
      <c r="Q603" s="326" t="str">
        <f t="shared" si="40"/>
        <v>201802</v>
      </c>
      <c r="R603" s="311">
        <v>0</v>
      </c>
      <c r="S603" s="319">
        <v>0</v>
      </c>
      <c r="T603" s="319">
        <v>0</v>
      </c>
      <c r="U603" s="313"/>
      <c r="V603" s="363"/>
      <c r="W603" s="360"/>
      <c r="X603" s="363"/>
      <c r="Y6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3" s="421"/>
      <c r="AA603" s="348"/>
      <c r="AB603" s="348"/>
      <c r="AC603" s="348"/>
      <c r="AD603" s="348"/>
      <c r="AE603" s="348"/>
      <c r="AF603" s="348"/>
      <c r="AG603" s="348"/>
      <c r="AH603" s="348"/>
      <c r="AI603" s="348"/>
      <c r="AJ603" s="348"/>
      <c r="AK603" s="348"/>
      <c r="AL603" s="348"/>
      <c r="AM603" s="348"/>
      <c r="AN603" s="348"/>
      <c r="AO603" s="348"/>
      <c r="AP603" s="348"/>
      <c r="AQ603" s="348"/>
    </row>
    <row r="604" spans="1:100" s="8" customFormat="1" ht="43.5" customHeight="1">
      <c r="A604" s="392" t="s">
        <v>519</v>
      </c>
      <c r="B604" s="392" t="s">
        <v>966</v>
      </c>
      <c r="C604" s="354" t="s">
        <v>891</v>
      </c>
      <c r="D604" s="380" t="s">
        <v>915</v>
      </c>
      <c r="E604" s="380" t="s">
        <v>405</v>
      </c>
      <c r="F604" s="424" t="s">
        <v>176</v>
      </c>
      <c r="G604" s="357" t="s">
        <v>178</v>
      </c>
      <c r="H604" s="357" t="s">
        <v>177</v>
      </c>
      <c r="I604" s="426">
        <v>34800</v>
      </c>
      <c r="J604" s="426">
        <f>-K2230/0.0833333333333333</f>
        <v>0</v>
      </c>
      <c r="K604" s="426"/>
      <c r="L604" s="381">
        <v>42886</v>
      </c>
      <c r="M604" s="381">
        <v>43009</v>
      </c>
      <c r="N604" s="381">
        <v>43159</v>
      </c>
      <c r="O604" s="386">
        <f t="shared" si="38"/>
        <v>2018</v>
      </c>
      <c r="P604" s="374">
        <f t="shared" si="39"/>
        <v>2</v>
      </c>
      <c r="Q604" s="387" t="str">
        <f t="shared" si="40"/>
        <v>201802</v>
      </c>
      <c r="R604" s="392">
        <v>0</v>
      </c>
      <c r="S604" s="427">
        <v>0</v>
      </c>
      <c r="T604" s="427">
        <v>0</v>
      </c>
      <c r="U604" s="261"/>
      <c r="V604" s="349"/>
      <c r="W604" s="348"/>
      <c r="X604" s="349"/>
      <c r="Y604" s="35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4" s="348"/>
      <c r="AA604" s="348"/>
      <c r="AB604" s="348"/>
      <c r="AC604" s="348"/>
      <c r="AD604" s="348"/>
      <c r="AE604" s="348"/>
      <c r="AF604" s="348"/>
      <c r="AG604" s="348"/>
      <c r="AH604" s="348"/>
      <c r="AI604" s="348"/>
      <c r="AJ604" s="348"/>
      <c r="AK604" s="348"/>
      <c r="AL604" s="348"/>
      <c r="AM604" s="348"/>
      <c r="AN604" s="348"/>
      <c r="AO604" s="348"/>
      <c r="AP604" s="348"/>
      <c r="AQ604" s="348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</row>
    <row r="605" spans="1:100" s="8" customFormat="1" ht="43.5" customHeight="1">
      <c r="A605" s="354" t="s">
        <v>519</v>
      </c>
      <c r="B605" s="378" t="s">
        <v>966</v>
      </c>
      <c r="C605" s="370" t="s">
        <v>891</v>
      </c>
      <c r="D605" s="358" t="s">
        <v>1700</v>
      </c>
      <c r="E605" s="358" t="s">
        <v>377</v>
      </c>
      <c r="F605" s="359" t="s">
        <v>34</v>
      </c>
      <c r="G605" s="355" t="s">
        <v>1701</v>
      </c>
      <c r="H605" s="355" t="s">
        <v>1702</v>
      </c>
      <c r="I605" s="371">
        <v>14500</v>
      </c>
      <c r="J605" s="371">
        <f>-K2216/0.0833333333333333</f>
        <v>0</v>
      </c>
      <c r="K605" s="371"/>
      <c r="L605" s="372" t="s">
        <v>326</v>
      </c>
      <c r="M605" s="372">
        <v>42795</v>
      </c>
      <c r="N605" s="372">
        <v>43159</v>
      </c>
      <c r="O605" s="386">
        <f t="shared" si="38"/>
        <v>2018</v>
      </c>
      <c r="P605" s="374">
        <f t="shared" si="39"/>
        <v>2</v>
      </c>
      <c r="Q605" s="387" t="str">
        <f t="shared" si="40"/>
        <v>201802</v>
      </c>
      <c r="R605" s="354">
        <v>0</v>
      </c>
      <c r="S605" s="376">
        <v>0</v>
      </c>
      <c r="T605" s="376">
        <v>0</v>
      </c>
      <c r="U605" s="355"/>
      <c r="V605" s="349"/>
      <c r="W605" s="348"/>
      <c r="X605" s="349"/>
      <c r="Y605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5" s="348"/>
      <c r="AA605" s="348"/>
      <c r="AB605" s="348"/>
      <c r="AC605" s="348"/>
      <c r="AD605" s="348"/>
      <c r="AE605" s="348"/>
      <c r="AF605" s="348"/>
      <c r="AG605" s="348"/>
      <c r="AH605" s="348"/>
      <c r="AI605" s="348"/>
      <c r="AJ605" s="348"/>
      <c r="AK605" s="348"/>
      <c r="AL605" s="348"/>
      <c r="AM605" s="348"/>
      <c r="AN605" s="348"/>
      <c r="AO605" s="348"/>
      <c r="AP605" s="348"/>
      <c r="AQ605" s="348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</row>
    <row r="606" spans="1:100" s="8" customFormat="1" ht="43.5" customHeight="1">
      <c r="A606" s="354" t="s">
        <v>2048</v>
      </c>
      <c r="B606" s="235" t="s">
        <v>966</v>
      </c>
      <c r="C606" s="354" t="s">
        <v>891</v>
      </c>
      <c r="D606" s="358" t="s">
        <v>1758</v>
      </c>
      <c r="E606" s="244" t="s">
        <v>386</v>
      </c>
      <c r="F606" s="359" t="s">
        <v>1759</v>
      </c>
      <c r="G606" s="362" t="s">
        <v>3141</v>
      </c>
      <c r="H606" s="362" t="s">
        <v>361</v>
      </c>
      <c r="I606" s="285">
        <v>45600</v>
      </c>
      <c r="J606" s="285">
        <f>-K2207/0.0833333333333333</f>
        <v>0</v>
      </c>
      <c r="K606" s="285"/>
      <c r="L606" s="372">
        <v>42781</v>
      </c>
      <c r="M606" s="280">
        <v>42795</v>
      </c>
      <c r="N606" s="281">
        <v>43159</v>
      </c>
      <c r="O606" s="323">
        <f t="shared" si="38"/>
        <v>2018</v>
      </c>
      <c r="P606" s="323">
        <f t="shared" si="39"/>
        <v>2</v>
      </c>
      <c r="Q606" s="324" t="str">
        <f t="shared" si="40"/>
        <v>201802</v>
      </c>
      <c r="R606" s="354">
        <v>0</v>
      </c>
      <c r="S606" s="267">
        <v>0</v>
      </c>
      <c r="T606" s="267">
        <v>0</v>
      </c>
      <c r="U606" s="356"/>
      <c r="V606" s="343"/>
      <c r="W606" s="345"/>
      <c r="X606" s="344"/>
      <c r="Y6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6" s="421"/>
      <c r="AA606" s="348"/>
      <c r="AB606" s="348"/>
      <c r="AC606" s="348"/>
      <c r="AD606" s="348"/>
      <c r="AE606" s="348"/>
      <c r="AF606" s="348"/>
      <c r="AG606" s="348"/>
      <c r="AH606" s="348"/>
      <c r="AI606" s="348"/>
      <c r="AJ606" s="348"/>
      <c r="AK606" s="348"/>
      <c r="AL606" s="348"/>
      <c r="AM606" s="348"/>
      <c r="AN606" s="348"/>
      <c r="AO606" s="348"/>
      <c r="AP606" s="348"/>
      <c r="AQ606" s="348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</row>
    <row r="607" spans="1:100" s="8" customFormat="1" ht="43.5" customHeight="1">
      <c r="A607" s="311" t="s">
        <v>2048</v>
      </c>
      <c r="B607" s="369" t="s">
        <v>889</v>
      </c>
      <c r="C607" s="398" t="s">
        <v>891</v>
      </c>
      <c r="D607" s="314" t="s">
        <v>2178</v>
      </c>
      <c r="E607" s="314" t="s">
        <v>381</v>
      </c>
      <c r="F607" s="315" t="s">
        <v>1006</v>
      </c>
      <c r="G607" s="313" t="s">
        <v>1007</v>
      </c>
      <c r="H607" s="313" t="s">
        <v>1008</v>
      </c>
      <c r="I607" s="316" t="s">
        <v>578</v>
      </c>
      <c r="J607" s="316">
        <f aca="true" t="shared" si="41" ref="J607:J613">-K2197/0.0833333333333333</f>
        <v>0</v>
      </c>
      <c r="K607" s="316"/>
      <c r="L607" s="317">
        <v>42781</v>
      </c>
      <c r="M607" s="317">
        <v>42795</v>
      </c>
      <c r="N607" s="318">
        <v>43159</v>
      </c>
      <c r="O607" s="336">
        <f t="shared" si="38"/>
        <v>2018</v>
      </c>
      <c r="P607" s="336">
        <f t="shared" si="39"/>
        <v>2</v>
      </c>
      <c r="Q607" s="326" t="str">
        <f t="shared" si="40"/>
        <v>201802</v>
      </c>
      <c r="R607" s="311" t="s">
        <v>266</v>
      </c>
      <c r="S607" s="319">
        <v>0</v>
      </c>
      <c r="T607" s="319">
        <v>0</v>
      </c>
      <c r="U607" s="313"/>
      <c r="V607" s="363"/>
      <c r="W607" s="360"/>
      <c r="X607" s="363"/>
      <c r="Y60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7" s="421"/>
      <c r="AA607" s="348"/>
      <c r="AB607" s="348"/>
      <c r="AC607" s="348"/>
      <c r="AD607" s="348"/>
      <c r="AE607" s="348"/>
      <c r="AF607" s="348"/>
      <c r="AG607" s="348"/>
      <c r="AH607" s="348"/>
      <c r="AI607" s="348"/>
      <c r="AJ607" s="348"/>
      <c r="AK607" s="348"/>
      <c r="AL607" s="348"/>
      <c r="AM607" s="348"/>
      <c r="AN607" s="348"/>
      <c r="AO607" s="348"/>
      <c r="AP607" s="348"/>
      <c r="AQ607" s="348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</row>
    <row r="608" spans="1:100" s="8" customFormat="1" ht="43.5" customHeight="1">
      <c r="A608" s="311" t="s">
        <v>2048</v>
      </c>
      <c r="B608" s="369" t="s">
        <v>889</v>
      </c>
      <c r="C608" s="398" t="s">
        <v>891</v>
      </c>
      <c r="D608" s="314" t="s">
        <v>2178</v>
      </c>
      <c r="E608" s="314" t="s">
        <v>381</v>
      </c>
      <c r="F608" s="315" t="s">
        <v>1006</v>
      </c>
      <c r="G608" s="313" t="s">
        <v>1007</v>
      </c>
      <c r="H608" s="313" t="s">
        <v>1009</v>
      </c>
      <c r="I608" s="316" t="s">
        <v>578</v>
      </c>
      <c r="J608" s="316">
        <f t="shared" si="41"/>
        <v>0</v>
      </c>
      <c r="K608" s="316"/>
      <c r="L608" s="317">
        <v>42781</v>
      </c>
      <c r="M608" s="317">
        <v>42795</v>
      </c>
      <c r="N608" s="318">
        <v>43159</v>
      </c>
      <c r="O608" s="336">
        <f t="shared" si="38"/>
        <v>2018</v>
      </c>
      <c r="P608" s="336">
        <f t="shared" si="39"/>
        <v>2</v>
      </c>
      <c r="Q608" s="326" t="str">
        <f t="shared" si="40"/>
        <v>201802</v>
      </c>
      <c r="R608" s="311" t="s">
        <v>266</v>
      </c>
      <c r="S608" s="319">
        <v>0</v>
      </c>
      <c r="T608" s="319">
        <v>0</v>
      </c>
      <c r="U608" s="313"/>
      <c r="V608" s="363"/>
      <c r="W608" s="360"/>
      <c r="X608" s="363"/>
      <c r="Y6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8" s="421"/>
      <c r="AA608" s="348"/>
      <c r="AB608" s="348"/>
      <c r="AC608" s="348"/>
      <c r="AD608" s="348"/>
      <c r="AE608" s="348"/>
      <c r="AF608" s="348"/>
      <c r="AG608" s="348"/>
      <c r="AH608" s="348"/>
      <c r="AI608" s="348"/>
      <c r="AJ608" s="348"/>
      <c r="AK608" s="348"/>
      <c r="AL608" s="348"/>
      <c r="AM608" s="348"/>
      <c r="AN608" s="348"/>
      <c r="AO608" s="348"/>
      <c r="AP608" s="348"/>
      <c r="AQ608" s="348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</row>
    <row r="609" spans="1:100" s="8" customFormat="1" ht="43.5" customHeight="1">
      <c r="A609" s="311" t="s">
        <v>2048</v>
      </c>
      <c r="B609" s="369" t="s">
        <v>889</v>
      </c>
      <c r="C609" s="398" t="s">
        <v>891</v>
      </c>
      <c r="D609" s="314" t="s">
        <v>2178</v>
      </c>
      <c r="E609" s="314" t="s">
        <v>381</v>
      </c>
      <c r="F609" s="315" t="s">
        <v>1006</v>
      </c>
      <c r="G609" s="313" t="s">
        <v>1007</v>
      </c>
      <c r="H609" s="313" t="s">
        <v>645</v>
      </c>
      <c r="I609" s="316" t="s">
        <v>578</v>
      </c>
      <c r="J609" s="316">
        <f t="shared" si="41"/>
        <v>0</v>
      </c>
      <c r="K609" s="316"/>
      <c r="L609" s="317">
        <v>42781</v>
      </c>
      <c r="M609" s="317">
        <v>42795</v>
      </c>
      <c r="N609" s="318">
        <v>43159</v>
      </c>
      <c r="O609" s="336">
        <f t="shared" si="38"/>
        <v>2018</v>
      </c>
      <c r="P609" s="336">
        <f t="shared" si="39"/>
        <v>2</v>
      </c>
      <c r="Q609" s="326" t="str">
        <f t="shared" si="40"/>
        <v>201802</v>
      </c>
      <c r="R609" s="311" t="s">
        <v>266</v>
      </c>
      <c r="S609" s="319">
        <v>0</v>
      </c>
      <c r="T609" s="319">
        <v>0</v>
      </c>
      <c r="U609" s="313"/>
      <c r="V609" s="363"/>
      <c r="W609" s="360"/>
      <c r="X609" s="363"/>
      <c r="Y6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09" s="421"/>
      <c r="AA609" s="348"/>
      <c r="AB609" s="348"/>
      <c r="AC609" s="348"/>
      <c r="AD609" s="348"/>
      <c r="AE609" s="348"/>
      <c r="AF609" s="348"/>
      <c r="AG609" s="348"/>
      <c r="AH609" s="348"/>
      <c r="AI609" s="348"/>
      <c r="AJ609" s="348"/>
      <c r="AK609" s="348"/>
      <c r="AL609" s="348"/>
      <c r="AM609" s="348"/>
      <c r="AN609" s="348"/>
      <c r="AO609" s="348"/>
      <c r="AP609" s="348"/>
      <c r="AQ609" s="348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</row>
    <row r="610" spans="1:100" s="8" customFormat="1" ht="43.5" customHeight="1">
      <c r="A610" s="311" t="s">
        <v>2048</v>
      </c>
      <c r="B610" s="369" t="s">
        <v>889</v>
      </c>
      <c r="C610" s="398" t="s">
        <v>891</v>
      </c>
      <c r="D610" s="314" t="s">
        <v>2178</v>
      </c>
      <c r="E610" s="314" t="s">
        <v>381</v>
      </c>
      <c r="F610" s="315" t="s">
        <v>1006</v>
      </c>
      <c r="G610" s="313" t="s">
        <v>1007</v>
      </c>
      <c r="H610" s="313" t="s">
        <v>934</v>
      </c>
      <c r="I610" s="316" t="s">
        <v>578</v>
      </c>
      <c r="J610" s="316">
        <f t="shared" si="41"/>
        <v>0</v>
      </c>
      <c r="K610" s="316"/>
      <c r="L610" s="317">
        <v>42781</v>
      </c>
      <c r="M610" s="317">
        <v>42795</v>
      </c>
      <c r="N610" s="318">
        <v>43159</v>
      </c>
      <c r="O610" s="336">
        <f t="shared" si="38"/>
        <v>2018</v>
      </c>
      <c r="P610" s="336">
        <f t="shared" si="39"/>
        <v>2</v>
      </c>
      <c r="Q610" s="326" t="str">
        <f t="shared" si="40"/>
        <v>201802</v>
      </c>
      <c r="R610" s="311" t="s">
        <v>266</v>
      </c>
      <c r="S610" s="319">
        <v>0</v>
      </c>
      <c r="T610" s="319">
        <v>0</v>
      </c>
      <c r="U610" s="313"/>
      <c r="V610" s="363"/>
      <c r="W610" s="360"/>
      <c r="X610" s="363"/>
      <c r="Y6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0" s="421"/>
      <c r="AA610" s="348"/>
      <c r="AB610" s="348"/>
      <c r="AC610" s="348"/>
      <c r="AD610" s="348"/>
      <c r="AE610" s="348"/>
      <c r="AF610" s="348"/>
      <c r="AG610" s="348"/>
      <c r="AH610" s="348"/>
      <c r="AI610" s="348"/>
      <c r="AJ610" s="348"/>
      <c r="AK610" s="348"/>
      <c r="AL610" s="348"/>
      <c r="AM610" s="348"/>
      <c r="AN610" s="348"/>
      <c r="AO610" s="348"/>
      <c r="AP610" s="348"/>
      <c r="AQ610" s="348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</row>
    <row r="611" spans="1:100" s="8" customFormat="1" ht="43.5" customHeight="1">
      <c r="A611" s="311" t="s">
        <v>2048</v>
      </c>
      <c r="B611" s="369" t="s">
        <v>889</v>
      </c>
      <c r="C611" s="398" t="s">
        <v>891</v>
      </c>
      <c r="D611" s="314" t="s">
        <v>2178</v>
      </c>
      <c r="E611" s="314" t="s">
        <v>381</v>
      </c>
      <c r="F611" s="315" t="s">
        <v>1006</v>
      </c>
      <c r="G611" s="313" t="s">
        <v>1007</v>
      </c>
      <c r="H611" s="313" t="s">
        <v>1010</v>
      </c>
      <c r="I611" s="316" t="s">
        <v>578</v>
      </c>
      <c r="J611" s="316">
        <f t="shared" si="41"/>
        <v>0</v>
      </c>
      <c r="K611" s="316"/>
      <c r="L611" s="317">
        <v>42781</v>
      </c>
      <c r="M611" s="317">
        <v>42795</v>
      </c>
      <c r="N611" s="318">
        <v>43159</v>
      </c>
      <c r="O611" s="336">
        <f t="shared" si="38"/>
        <v>2018</v>
      </c>
      <c r="P611" s="336">
        <f t="shared" si="39"/>
        <v>2</v>
      </c>
      <c r="Q611" s="326" t="str">
        <f t="shared" si="40"/>
        <v>201802</v>
      </c>
      <c r="R611" s="311" t="s">
        <v>266</v>
      </c>
      <c r="S611" s="319">
        <v>0</v>
      </c>
      <c r="T611" s="319">
        <v>0</v>
      </c>
      <c r="U611" s="313"/>
      <c r="V611" s="363"/>
      <c r="W611" s="360"/>
      <c r="X611" s="363"/>
      <c r="Y6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1" s="421"/>
      <c r="AA611" s="348"/>
      <c r="AB611" s="348"/>
      <c r="AC611" s="348"/>
      <c r="AD611" s="348"/>
      <c r="AE611" s="348"/>
      <c r="AF611" s="348"/>
      <c r="AG611" s="348"/>
      <c r="AH611" s="348"/>
      <c r="AI611" s="348"/>
      <c r="AJ611" s="348"/>
      <c r="AK611" s="348"/>
      <c r="AL611" s="348"/>
      <c r="AM611" s="348"/>
      <c r="AN611" s="348"/>
      <c r="AO611" s="348"/>
      <c r="AP611" s="348"/>
      <c r="AQ611" s="348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</row>
    <row r="612" spans="1:100" s="8" customFormat="1" ht="43.5" customHeight="1">
      <c r="A612" s="311" t="s">
        <v>2048</v>
      </c>
      <c r="B612" s="369" t="s">
        <v>889</v>
      </c>
      <c r="C612" s="398" t="s">
        <v>891</v>
      </c>
      <c r="D612" s="314" t="s">
        <v>2178</v>
      </c>
      <c r="E612" s="314" t="s">
        <v>381</v>
      </c>
      <c r="F612" s="315" t="s">
        <v>1006</v>
      </c>
      <c r="G612" s="313" t="s">
        <v>1007</v>
      </c>
      <c r="H612" s="313" t="s">
        <v>1011</v>
      </c>
      <c r="I612" s="316" t="s">
        <v>578</v>
      </c>
      <c r="J612" s="316">
        <f t="shared" si="41"/>
        <v>0</v>
      </c>
      <c r="K612" s="316"/>
      <c r="L612" s="317">
        <v>42781</v>
      </c>
      <c r="M612" s="317">
        <v>42795</v>
      </c>
      <c r="N612" s="318">
        <v>43159</v>
      </c>
      <c r="O612" s="336">
        <f t="shared" si="38"/>
        <v>2018</v>
      </c>
      <c r="P612" s="336">
        <f t="shared" si="39"/>
        <v>2</v>
      </c>
      <c r="Q612" s="326" t="str">
        <f aca="true" t="shared" si="42" ref="Q612:Q643">IF(P612&gt;9,CONCATENATE(O612,P612),CONCATENATE(O612,"0",P612))</f>
        <v>201802</v>
      </c>
      <c r="R612" s="311" t="s">
        <v>266</v>
      </c>
      <c r="S612" s="319">
        <v>0</v>
      </c>
      <c r="T612" s="319">
        <v>0</v>
      </c>
      <c r="U612" s="313"/>
      <c r="V612" s="363"/>
      <c r="W612" s="360"/>
      <c r="X612" s="363"/>
      <c r="Y6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2" s="421"/>
      <c r="AA612" s="349"/>
      <c r="AB612" s="349"/>
      <c r="AC612" s="349"/>
      <c r="AD612" s="349"/>
      <c r="AE612" s="349"/>
      <c r="AF612" s="349"/>
      <c r="AG612" s="349"/>
      <c r="AH612" s="349"/>
      <c r="AI612" s="349"/>
      <c r="AJ612" s="349"/>
      <c r="AK612" s="349"/>
      <c r="AL612" s="349"/>
      <c r="AM612" s="349"/>
      <c r="AN612" s="349"/>
      <c r="AO612" s="349"/>
      <c r="AP612" s="349"/>
      <c r="AQ612" s="349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</row>
    <row r="613" spans="1:100" s="8" customFormat="1" ht="43.5" customHeight="1">
      <c r="A613" s="311" t="s">
        <v>2048</v>
      </c>
      <c r="B613" s="369" t="s">
        <v>889</v>
      </c>
      <c r="C613" s="398" t="s">
        <v>891</v>
      </c>
      <c r="D613" s="314" t="s">
        <v>2178</v>
      </c>
      <c r="E613" s="314" t="s">
        <v>381</v>
      </c>
      <c r="F613" s="315" t="s">
        <v>1006</v>
      </c>
      <c r="G613" s="313" t="s">
        <v>1007</v>
      </c>
      <c r="H613" s="313" t="s">
        <v>1012</v>
      </c>
      <c r="I613" s="316" t="s">
        <v>578</v>
      </c>
      <c r="J613" s="316">
        <f t="shared" si="41"/>
        <v>0</v>
      </c>
      <c r="K613" s="316"/>
      <c r="L613" s="317">
        <v>42781</v>
      </c>
      <c r="M613" s="317">
        <v>42795</v>
      </c>
      <c r="N613" s="318">
        <v>43159</v>
      </c>
      <c r="O613" s="336">
        <f t="shared" si="38"/>
        <v>2018</v>
      </c>
      <c r="P613" s="336">
        <f t="shared" si="39"/>
        <v>2</v>
      </c>
      <c r="Q613" s="326" t="str">
        <f t="shared" si="42"/>
        <v>201802</v>
      </c>
      <c r="R613" s="311" t="s">
        <v>266</v>
      </c>
      <c r="S613" s="319">
        <v>0</v>
      </c>
      <c r="T613" s="319">
        <v>0</v>
      </c>
      <c r="U613" s="313"/>
      <c r="V613" s="363"/>
      <c r="W613" s="360"/>
      <c r="X613" s="363"/>
      <c r="Y6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3" s="421"/>
      <c r="AA613" s="348"/>
      <c r="AB613" s="348"/>
      <c r="AC613" s="348"/>
      <c r="AD613" s="348"/>
      <c r="AE613" s="348"/>
      <c r="AF613" s="348"/>
      <c r="AG613" s="348"/>
      <c r="AH613" s="348"/>
      <c r="AI613" s="348"/>
      <c r="AJ613" s="348"/>
      <c r="AK613" s="348"/>
      <c r="AL613" s="348"/>
      <c r="AM613" s="348"/>
      <c r="AN613" s="348"/>
      <c r="AO613" s="348"/>
      <c r="AP613" s="348"/>
      <c r="AQ613" s="348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</row>
    <row r="614" spans="1:100" s="8" customFormat="1" ht="43.5" customHeight="1">
      <c r="A614" s="305" t="s">
        <v>1776</v>
      </c>
      <c r="B614" s="361" t="s">
        <v>884</v>
      </c>
      <c r="C614" s="398" t="s">
        <v>891</v>
      </c>
      <c r="D614" s="306" t="s">
        <v>3226</v>
      </c>
      <c r="E614" s="306" t="s">
        <v>378</v>
      </c>
      <c r="F614" s="307" t="s">
        <v>34</v>
      </c>
      <c r="G614" s="308" t="s">
        <v>3227</v>
      </c>
      <c r="H614" s="308" t="s">
        <v>3228</v>
      </c>
      <c r="I614" s="309">
        <v>24000</v>
      </c>
      <c r="J614" s="309">
        <f>-K2245/0.0833333333333333</f>
        <v>0</v>
      </c>
      <c r="K614" s="309"/>
      <c r="L614" s="310" t="s">
        <v>326</v>
      </c>
      <c r="M614" s="310">
        <v>42795</v>
      </c>
      <c r="N614" s="310">
        <v>43159</v>
      </c>
      <c r="O614" s="337">
        <f t="shared" si="38"/>
        <v>2018</v>
      </c>
      <c r="P614" s="336">
        <f t="shared" si="39"/>
        <v>2</v>
      </c>
      <c r="Q614" s="332" t="str">
        <f t="shared" si="42"/>
        <v>201802</v>
      </c>
      <c r="R614" s="311">
        <v>0</v>
      </c>
      <c r="S614" s="312">
        <v>0</v>
      </c>
      <c r="T614" s="312">
        <v>0</v>
      </c>
      <c r="U614" s="308"/>
      <c r="V614" s="360"/>
      <c r="W614" s="360"/>
      <c r="X614" s="360"/>
      <c r="Y6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4" s="385"/>
      <c r="AA614" s="363"/>
      <c r="AB614" s="363"/>
      <c r="AC614" s="363"/>
      <c r="AD614" s="363"/>
      <c r="AE614" s="363"/>
      <c r="AF614" s="363"/>
      <c r="AG614" s="363"/>
      <c r="AH614" s="363"/>
      <c r="AI614" s="363"/>
      <c r="AJ614" s="363"/>
      <c r="AK614" s="363"/>
      <c r="AL614" s="363"/>
      <c r="AM614" s="363"/>
      <c r="AN614" s="363"/>
      <c r="AO614" s="363"/>
      <c r="AP614" s="363"/>
      <c r="AQ614" s="363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</row>
    <row r="615" spans="1:100" s="8" customFormat="1" ht="43.5" customHeight="1">
      <c r="A615" s="311" t="s">
        <v>89</v>
      </c>
      <c r="B615" s="369" t="s">
        <v>890</v>
      </c>
      <c r="C615" s="398" t="s">
        <v>891</v>
      </c>
      <c r="D615" s="314" t="s">
        <v>3238</v>
      </c>
      <c r="E615" s="314" t="s">
        <v>391</v>
      </c>
      <c r="F615" s="315" t="s">
        <v>46</v>
      </c>
      <c r="G615" s="313" t="s">
        <v>3239</v>
      </c>
      <c r="H615" s="313" t="s">
        <v>2247</v>
      </c>
      <c r="I615" s="316">
        <v>80000</v>
      </c>
      <c r="J615" s="316">
        <f>-K2246/0.0833333333333333</f>
        <v>0</v>
      </c>
      <c r="K615" s="316"/>
      <c r="L615" s="317" t="s">
        <v>326</v>
      </c>
      <c r="M615" s="317">
        <v>42795</v>
      </c>
      <c r="N615" s="318">
        <v>43159</v>
      </c>
      <c r="O615" s="336">
        <f t="shared" si="38"/>
        <v>2018</v>
      </c>
      <c r="P615" s="336">
        <f t="shared" si="39"/>
        <v>2</v>
      </c>
      <c r="Q615" s="326" t="str">
        <f t="shared" si="42"/>
        <v>201802</v>
      </c>
      <c r="R615" s="311">
        <v>0</v>
      </c>
      <c r="S615" s="319">
        <v>0</v>
      </c>
      <c r="T615" s="319">
        <v>0</v>
      </c>
      <c r="U615" s="313" t="s">
        <v>1829</v>
      </c>
      <c r="V615" s="363"/>
      <c r="W615" s="360"/>
      <c r="X615" s="363"/>
      <c r="Y6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5" s="385"/>
      <c r="AA615" s="360"/>
      <c r="AB615" s="360"/>
      <c r="AC615" s="360"/>
      <c r="AD615" s="360"/>
      <c r="AE615" s="360"/>
      <c r="AF615" s="360"/>
      <c r="AG615" s="360"/>
      <c r="AH615" s="360"/>
      <c r="AI615" s="360"/>
      <c r="AJ615" s="360"/>
      <c r="AK615" s="360"/>
      <c r="AL615" s="360"/>
      <c r="AM615" s="360"/>
      <c r="AN615" s="360"/>
      <c r="AO615" s="360"/>
      <c r="AP615" s="360"/>
      <c r="AQ615" s="360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</row>
    <row r="616" spans="1:100" s="8" customFormat="1" ht="43.5" customHeight="1">
      <c r="A616" s="354" t="s">
        <v>130</v>
      </c>
      <c r="B616" s="378" t="s">
        <v>966</v>
      </c>
      <c r="C616" s="354" t="s">
        <v>891</v>
      </c>
      <c r="D616" s="244" t="s">
        <v>718</v>
      </c>
      <c r="E616" s="244" t="s">
        <v>400</v>
      </c>
      <c r="F616" s="245" t="s">
        <v>589</v>
      </c>
      <c r="G616" s="246" t="s">
        <v>590</v>
      </c>
      <c r="H616" s="246" t="s">
        <v>591</v>
      </c>
      <c r="I616" s="285">
        <v>4325000</v>
      </c>
      <c r="J616" s="285">
        <f>-K2112/0.0833333333333333</f>
        <v>0</v>
      </c>
      <c r="K616" s="285"/>
      <c r="L616" s="280">
        <v>42767</v>
      </c>
      <c r="M616" s="372">
        <v>42795</v>
      </c>
      <c r="N616" s="280">
        <v>43159</v>
      </c>
      <c r="O616" s="329">
        <f t="shared" si="38"/>
        <v>2018</v>
      </c>
      <c r="P616" s="323">
        <f t="shared" si="39"/>
        <v>2</v>
      </c>
      <c r="Q616" s="330" t="str">
        <f t="shared" si="42"/>
        <v>201802</v>
      </c>
      <c r="R616" s="354">
        <v>0</v>
      </c>
      <c r="S616" s="267">
        <v>0</v>
      </c>
      <c r="T616" s="267">
        <v>0</v>
      </c>
      <c r="U616" s="356"/>
      <c r="V616" s="343"/>
      <c r="W616" s="345"/>
      <c r="X616" s="343"/>
      <c r="Y61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6" s="348"/>
      <c r="AA616" s="348"/>
      <c r="AB616" s="348"/>
      <c r="AC616" s="348"/>
      <c r="AD616" s="348"/>
      <c r="AE616" s="348"/>
      <c r="AF616" s="348"/>
      <c r="AG616" s="348"/>
      <c r="AH616" s="348"/>
      <c r="AI616" s="348"/>
      <c r="AJ616" s="348"/>
      <c r="AK616" s="348"/>
      <c r="AL616" s="348"/>
      <c r="AM616" s="348"/>
      <c r="AN616" s="348"/>
      <c r="AO616" s="348"/>
      <c r="AP616" s="348"/>
      <c r="AQ616" s="348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</row>
    <row r="617" spans="1:100" s="8" customFormat="1" ht="43.5" customHeight="1">
      <c r="A617" s="311" t="s">
        <v>143</v>
      </c>
      <c r="B617" s="369" t="s">
        <v>890</v>
      </c>
      <c r="C617" s="398" t="s">
        <v>891</v>
      </c>
      <c r="D617" s="314"/>
      <c r="E617" s="314" t="s">
        <v>383</v>
      </c>
      <c r="F617" s="315" t="s">
        <v>3142</v>
      </c>
      <c r="G617" s="313" t="s">
        <v>3143</v>
      </c>
      <c r="H617" s="313" t="s">
        <v>3144</v>
      </c>
      <c r="I617" s="316">
        <v>156200</v>
      </c>
      <c r="J617" s="316">
        <f>-K2223/0.0833333333333333</f>
        <v>0</v>
      </c>
      <c r="K617" s="316"/>
      <c r="L617" s="317">
        <v>42795</v>
      </c>
      <c r="M617" s="317">
        <v>42795</v>
      </c>
      <c r="N617" s="318">
        <v>43159</v>
      </c>
      <c r="O617" s="336">
        <f t="shared" si="38"/>
        <v>2018</v>
      </c>
      <c r="P617" s="336">
        <f t="shared" si="39"/>
        <v>2</v>
      </c>
      <c r="Q617" s="326" t="str">
        <f t="shared" si="42"/>
        <v>201802</v>
      </c>
      <c r="R617" s="311">
        <v>0</v>
      </c>
      <c r="S617" s="319">
        <v>0.27</v>
      </c>
      <c r="T617" s="319">
        <v>0.1</v>
      </c>
      <c r="U617" s="313"/>
      <c r="V617" s="363"/>
      <c r="W617" s="360"/>
      <c r="X617" s="363"/>
      <c r="Y6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7" s="385"/>
      <c r="AA617" s="360"/>
      <c r="AB617" s="360"/>
      <c r="AC617" s="360"/>
      <c r="AD617" s="360"/>
      <c r="AE617" s="360"/>
      <c r="AF617" s="360"/>
      <c r="AG617" s="360"/>
      <c r="AH617" s="360"/>
      <c r="AI617" s="360"/>
      <c r="AJ617" s="360"/>
      <c r="AK617" s="360"/>
      <c r="AL617" s="360"/>
      <c r="AM617" s="360"/>
      <c r="AN617" s="360"/>
      <c r="AO617" s="360"/>
      <c r="AP617" s="360"/>
      <c r="AQ617" s="360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</row>
    <row r="618" spans="1:100" s="8" customFormat="1" ht="43.5" customHeight="1">
      <c r="A618" s="311" t="s">
        <v>11</v>
      </c>
      <c r="B618" s="369" t="s">
        <v>966</v>
      </c>
      <c r="C618" s="398" t="s">
        <v>891</v>
      </c>
      <c r="D618" s="314" t="s">
        <v>2533</v>
      </c>
      <c r="E618" s="314" t="s">
        <v>1865</v>
      </c>
      <c r="F618" s="307" t="s">
        <v>34</v>
      </c>
      <c r="G618" s="355" t="s">
        <v>3277</v>
      </c>
      <c r="H618" s="313" t="s">
        <v>2534</v>
      </c>
      <c r="I618" s="316">
        <v>20000</v>
      </c>
      <c r="J618" s="316">
        <f>-K2192/0.0833333333333333</f>
        <v>0</v>
      </c>
      <c r="K618" s="316"/>
      <c r="L618" s="317" t="s">
        <v>326</v>
      </c>
      <c r="M618" s="317">
        <v>42795</v>
      </c>
      <c r="N618" s="318">
        <v>43159</v>
      </c>
      <c r="O618" s="336">
        <f t="shared" si="38"/>
        <v>2018</v>
      </c>
      <c r="P618" s="336">
        <f t="shared" si="39"/>
        <v>2</v>
      </c>
      <c r="Q618" s="326" t="str">
        <f t="shared" si="42"/>
        <v>201802</v>
      </c>
      <c r="R618" s="311">
        <v>0</v>
      </c>
      <c r="S618" s="319">
        <v>0</v>
      </c>
      <c r="T618" s="319">
        <v>0</v>
      </c>
      <c r="U618" s="313"/>
      <c r="V618" s="360"/>
      <c r="W618" s="360"/>
      <c r="X618" s="360"/>
      <c r="Y6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8" s="385"/>
      <c r="AA618" s="363"/>
      <c r="AB618" s="363"/>
      <c r="AC618" s="363"/>
      <c r="AD618" s="363"/>
      <c r="AE618" s="363"/>
      <c r="AF618" s="363"/>
      <c r="AG618" s="363"/>
      <c r="AH618" s="363"/>
      <c r="AI618" s="363"/>
      <c r="AJ618" s="363"/>
      <c r="AK618" s="363"/>
      <c r="AL618" s="363"/>
      <c r="AM618" s="363"/>
      <c r="AN618" s="363"/>
      <c r="AO618" s="363"/>
      <c r="AP618" s="363"/>
      <c r="AQ618" s="363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</row>
    <row r="619" spans="1:43" s="8" customFormat="1" ht="43.5" customHeight="1">
      <c r="A619" s="311" t="s">
        <v>11</v>
      </c>
      <c r="B619" s="369" t="s">
        <v>966</v>
      </c>
      <c r="C619" s="398" t="s">
        <v>891</v>
      </c>
      <c r="D619" s="314" t="s">
        <v>2282</v>
      </c>
      <c r="E619" s="314" t="s">
        <v>380</v>
      </c>
      <c r="F619" s="307" t="s">
        <v>2283</v>
      </c>
      <c r="G619" s="313" t="s">
        <v>2284</v>
      </c>
      <c r="H619" s="313" t="s">
        <v>2285</v>
      </c>
      <c r="I619" s="316">
        <v>156138.4</v>
      </c>
      <c r="J619" s="316">
        <f>-K2274/0.0833333333333333</f>
        <v>0</v>
      </c>
      <c r="K619" s="316"/>
      <c r="L619" s="317">
        <v>42795</v>
      </c>
      <c r="M619" s="317">
        <v>42817</v>
      </c>
      <c r="N619" s="318">
        <v>43159</v>
      </c>
      <c r="O619" s="336">
        <f t="shared" si="38"/>
        <v>2018</v>
      </c>
      <c r="P619" s="336">
        <f t="shared" si="39"/>
        <v>2</v>
      </c>
      <c r="Q619" s="326" t="str">
        <f t="shared" si="42"/>
        <v>201802</v>
      </c>
      <c r="R619" s="311">
        <v>0</v>
      </c>
      <c r="S619" s="319">
        <v>0</v>
      </c>
      <c r="T619" s="319">
        <v>0</v>
      </c>
      <c r="U619" s="313"/>
      <c r="V619" s="360"/>
      <c r="W619" s="360"/>
      <c r="X619" s="360"/>
      <c r="Y6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19" s="385"/>
      <c r="AA619" s="363"/>
      <c r="AB619" s="363"/>
      <c r="AC619" s="363"/>
      <c r="AD619" s="363"/>
      <c r="AE619" s="363"/>
      <c r="AF619" s="363"/>
      <c r="AG619" s="363"/>
      <c r="AH619" s="363"/>
      <c r="AI619" s="363"/>
      <c r="AJ619" s="363"/>
      <c r="AK619" s="363"/>
      <c r="AL619" s="363"/>
      <c r="AM619" s="363"/>
      <c r="AN619" s="363"/>
      <c r="AO619" s="363"/>
      <c r="AP619" s="363"/>
      <c r="AQ619" s="363"/>
    </row>
    <row r="620" spans="1:43" s="8" customFormat="1" ht="43.5" customHeight="1">
      <c r="A620" s="311" t="s">
        <v>272</v>
      </c>
      <c r="B620" s="369" t="s">
        <v>889</v>
      </c>
      <c r="C620" s="398" t="s">
        <v>891</v>
      </c>
      <c r="D620" s="314"/>
      <c r="E620" s="314" t="s">
        <v>375</v>
      </c>
      <c r="F620" s="315" t="s">
        <v>34</v>
      </c>
      <c r="G620" s="313" t="s">
        <v>2260</v>
      </c>
      <c r="H620" s="313" t="s">
        <v>2261</v>
      </c>
      <c r="I620" s="316">
        <v>177284.85</v>
      </c>
      <c r="J620" s="316">
        <f>-K2251/0.0833333333333333</f>
        <v>0</v>
      </c>
      <c r="K620" s="316"/>
      <c r="L620" s="317">
        <v>42431</v>
      </c>
      <c r="M620" s="317">
        <v>42431</v>
      </c>
      <c r="N620" s="318">
        <v>43160</v>
      </c>
      <c r="O620" s="336">
        <f t="shared" si="38"/>
        <v>2018</v>
      </c>
      <c r="P620" s="336">
        <f t="shared" si="39"/>
        <v>3</v>
      </c>
      <c r="Q620" s="326" t="str">
        <f t="shared" si="42"/>
        <v>201803</v>
      </c>
      <c r="R620" s="311" t="s">
        <v>36</v>
      </c>
      <c r="S620" s="319">
        <v>0</v>
      </c>
      <c r="T620" s="319">
        <v>0</v>
      </c>
      <c r="U620" s="313"/>
      <c r="V620" s="363"/>
      <c r="W620" s="360"/>
      <c r="X620" s="363"/>
      <c r="Y6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0" s="385"/>
      <c r="AA620" s="363"/>
      <c r="AB620" s="363"/>
      <c r="AC620" s="363"/>
      <c r="AD620" s="363"/>
      <c r="AE620" s="363"/>
      <c r="AF620" s="363"/>
      <c r="AG620" s="363"/>
      <c r="AH620" s="363"/>
      <c r="AI620" s="363"/>
      <c r="AJ620" s="363"/>
      <c r="AK620" s="363"/>
      <c r="AL620" s="363"/>
      <c r="AM620" s="363"/>
      <c r="AN620" s="363"/>
      <c r="AO620" s="363"/>
      <c r="AP620" s="363"/>
      <c r="AQ620" s="363"/>
    </row>
    <row r="621" spans="1:100" s="8" customFormat="1" ht="43.5" customHeight="1">
      <c r="A621" s="354" t="s">
        <v>135</v>
      </c>
      <c r="B621" s="354" t="s">
        <v>890</v>
      </c>
      <c r="C621" s="354" t="s">
        <v>891</v>
      </c>
      <c r="D621" s="358" t="s">
        <v>2934</v>
      </c>
      <c r="E621" s="358" t="s">
        <v>377</v>
      </c>
      <c r="F621" s="359" t="s">
        <v>2263</v>
      </c>
      <c r="G621" s="355" t="s">
        <v>2264</v>
      </c>
      <c r="H621" s="355" t="s">
        <v>2265</v>
      </c>
      <c r="I621" s="285">
        <v>485000</v>
      </c>
      <c r="J621" s="285">
        <f>-K2197/0.0833333333333333</f>
        <v>0</v>
      </c>
      <c r="K621" s="285"/>
      <c r="L621" s="280">
        <v>42795</v>
      </c>
      <c r="M621" s="280">
        <v>42796</v>
      </c>
      <c r="N621" s="280">
        <v>43160</v>
      </c>
      <c r="O621" s="329">
        <f t="shared" si="38"/>
        <v>2018</v>
      </c>
      <c r="P621" s="323">
        <f t="shared" si="39"/>
        <v>3</v>
      </c>
      <c r="Q621" s="330" t="str">
        <f t="shared" si="42"/>
        <v>201803</v>
      </c>
      <c r="R621" s="354" t="s">
        <v>45</v>
      </c>
      <c r="S621" s="376" t="s">
        <v>1245</v>
      </c>
      <c r="T621" s="267">
        <v>0</v>
      </c>
      <c r="U621" s="355"/>
      <c r="V621" s="343"/>
      <c r="W621" s="345"/>
      <c r="X621" s="343"/>
      <c r="Y6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1" s="421"/>
      <c r="AA621" s="348"/>
      <c r="AB621" s="348"/>
      <c r="AC621" s="348"/>
      <c r="AD621" s="348"/>
      <c r="AE621" s="348"/>
      <c r="AF621" s="348"/>
      <c r="AG621" s="348"/>
      <c r="AH621" s="348"/>
      <c r="AI621" s="348"/>
      <c r="AJ621" s="348"/>
      <c r="AK621" s="348"/>
      <c r="AL621" s="348"/>
      <c r="AM621" s="348"/>
      <c r="AN621" s="348"/>
      <c r="AO621" s="348"/>
      <c r="AP621" s="348"/>
      <c r="AQ621" s="348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</row>
    <row r="622" spans="1:43" s="8" customFormat="1" ht="43.5" customHeight="1">
      <c r="A622" s="305" t="s">
        <v>203</v>
      </c>
      <c r="B622" s="361" t="s">
        <v>884</v>
      </c>
      <c r="C622" s="398" t="s">
        <v>891</v>
      </c>
      <c r="D622" s="306" t="s">
        <v>54</v>
      </c>
      <c r="E622" s="306" t="s">
        <v>377</v>
      </c>
      <c r="F622" s="366" t="s">
        <v>1002</v>
      </c>
      <c r="G622" s="308" t="s">
        <v>0</v>
      </c>
      <c r="H622" s="308" t="s">
        <v>1</v>
      </c>
      <c r="I622" s="309">
        <v>2590750</v>
      </c>
      <c r="J622" s="309">
        <f>-K2748/0.0833333333333333</f>
        <v>0</v>
      </c>
      <c r="K622" s="309"/>
      <c r="L622" s="310">
        <v>42823</v>
      </c>
      <c r="M622" s="310">
        <v>42796</v>
      </c>
      <c r="N622" s="310">
        <v>43160</v>
      </c>
      <c r="O622" s="337">
        <f t="shared" si="38"/>
        <v>2018</v>
      </c>
      <c r="P622" s="336">
        <f t="shared" si="39"/>
        <v>3</v>
      </c>
      <c r="Q622" s="332" t="str">
        <f t="shared" si="42"/>
        <v>201803</v>
      </c>
      <c r="R622" s="354">
        <v>0</v>
      </c>
      <c r="S622" s="312">
        <v>0.15</v>
      </c>
      <c r="T622" s="312">
        <v>0.05</v>
      </c>
      <c r="U622" s="308"/>
      <c r="V622" s="363"/>
      <c r="W622" s="360"/>
      <c r="X622" s="363"/>
      <c r="Y6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2" s="348"/>
      <c r="AA622" s="349"/>
      <c r="AB622" s="349"/>
      <c r="AC622" s="349"/>
      <c r="AD622" s="349"/>
      <c r="AE622" s="349"/>
      <c r="AF622" s="349"/>
      <c r="AG622" s="349"/>
      <c r="AH622" s="349"/>
      <c r="AI622" s="349"/>
      <c r="AJ622" s="349"/>
      <c r="AK622" s="349"/>
      <c r="AL622" s="349"/>
      <c r="AM622" s="349"/>
      <c r="AN622" s="349"/>
      <c r="AO622" s="349"/>
      <c r="AP622" s="349"/>
      <c r="AQ622" s="349"/>
    </row>
    <row r="623" spans="1:43" s="8" customFormat="1" ht="43.5" customHeight="1">
      <c r="A623" s="311" t="s">
        <v>203</v>
      </c>
      <c r="B623" s="369" t="s">
        <v>884</v>
      </c>
      <c r="C623" s="398" t="s">
        <v>891</v>
      </c>
      <c r="D623" s="314"/>
      <c r="E623" s="306" t="s">
        <v>378</v>
      </c>
      <c r="F623" s="307" t="s">
        <v>46</v>
      </c>
      <c r="G623" s="308" t="s">
        <v>573</v>
      </c>
      <c r="H623" s="308" t="s">
        <v>652</v>
      </c>
      <c r="I623" s="309">
        <v>300000</v>
      </c>
      <c r="J623" s="309">
        <f>-K2750/0.0833333333333333</f>
        <v>0</v>
      </c>
      <c r="K623" s="309"/>
      <c r="L623" s="310">
        <v>42431</v>
      </c>
      <c r="M623" s="310">
        <v>42431</v>
      </c>
      <c r="N623" s="310">
        <v>43160</v>
      </c>
      <c r="O623" s="337">
        <f t="shared" si="38"/>
        <v>2018</v>
      </c>
      <c r="P623" s="336">
        <f t="shared" si="39"/>
        <v>3</v>
      </c>
      <c r="Q623" s="332" t="str">
        <f t="shared" si="42"/>
        <v>201803</v>
      </c>
      <c r="R623" s="311" t="s">
        <v>88</v>
      </c>
      <c r="S623" s="312">
        <v>0</v>
      </c>
      <c r="T623" s="312">
        <v>0</v>
      </c>
      <c r="U623" s="308"/>
      <c r="V623" s="360"/>
      <c r="W623" s="360"/>
      <c r="X623" s="360"/>
      <c r="Y6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3" s="348"/>
      <c r="AA623" s="348"/>
      <c r="AB623" s="348"/>
      <c r="AC623" s="348"/>
      <c r="AD623" s="348"/>
      <c r="AE623" s="348"/>
      <c r="AF623" s="348"/>
      <c r="AG623" s="348"/>
      <c r="AH623" s="348"/>
      <c r="AI623" s="348"/>
      <c r="AJ623" s="348"/>
      <c r="AK623" s="348"/>
      <c r="AL623" s="348"/>
      <c r="AM623" s="348"/>
      <c r="AN623" s="348"/>
      <c r="AO623" s="348"/>
      <c r="AP623" s="348"/>
      <c r="AQ623" s="348"/>
    </row>
    <row r="624" spans="1:43" s="8" customFormat="1" ht="43.5" customHeight="1">
      <c r="A624" s="354" t="s">
        <v>33</v>
      </c>
      <c r="B624" s="369" t="s">
        <v>889</v>
      </c>
      <c r="C624" s="398" t="s">
        <v>891</v>
      </c>
      <c r="D624" s="314" t="s">
        <v>2236</v>
      </c>
      <c r="E624" s="314" t="s">
        <v>381</v>
      </c>
      <c r="F624" s="315" t="s">
        <v>1027</v>
      </c>
      <c r="G624" s="313" t="s">
        <v>586</v>
      </c>
      <c r="H624" s="313" t="s">
        <v>587</v>
      </c>
      <c r="I624" s="316">
        <v>20000</v>
      </c>
      <c r="J624" s="316">
        <f>-K2841/0.0833333333333333</f>
        <v>0</v>
      </c>
      <c r="K624" s="316"/>
      <c r="L624" s="317" t="s">
        <v>326</v>
      </c>
      <c r="M624" s="317">
        <v>42800</v>
      </c>
      <c r="N624" s="318">
        <v>43164</v>
      </c>
      <c r="O624" s="336">
        <f t="shared" si="38"/>
        <v>2018</v>
      </c>
      <c r="P624" s="336">
        <f t="shared" si="39"/>
        <v>3</v>
      </c>
      <c r="Q624" s="326" t="str">
        <f t="shared" si="42"/>
        <v>201803</v>
      </c>
      <c r="R624" s="311">
        <v>0</v>
      </c>
      <c r="S624" s="319">
        <v>0</v>
      </c>
      <c r="T624" s="319">
        <v>0</v>
      </c>
      <c r="U624" s="313"/>
      <c r="V624" s="363"/>
      <c r="W624" s="360"/>
      <c r="X624" s="363"/>
      <c r="Y62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4" s="348"/>
      <c r="AA624" s="349"/>
      <c r="AB624" s="349"/>
      <c r="AC624" s="349"/>
      <c r="AD624" s="349"/>
      <c r="AE624" s="349"/>
      <c r="AF624" s="349"/>
      <c r="AG624" s="349"/>
      <c r="AH624" s="349"/>
      <c r="AI624" s="349"/>
      <c r="AJ624" s="349"/>
      <c r="AK624" s="349"/>
      <c r="AL624" s="349"/>
      <c r="AM624" s="349"/>
      <c r="AN624" s="349"/>
      <c r="AO624" s="349"/>
      <c r="AP624" s="349"/>
      <c r="AQ624" s="349"/>
    </row>
    <row r="625" spans="1:43" s="8" customFormat="1" ht="43.5" customHeight="1">
      <c r="A625" s="311" t="s">
        <v>131</v>
      </c>
      <c r="B625" s="369" t="s">
        <v>884</v>
      </c>
      <c r="C625" s="398" t="s">
        <v>891</v>
      </c>
      <c r="D625" s="314" t="s">
        <v>668</v>
      </c>
      <c r="E625" s="314" t="s">
        <v>400</v>
      </c>
      <c r="F625" s="315" t="s">
        <v>34</v>
      </c>
      <c r="G625" s="313" t="s">
        <v>592</v>
      </c>
      <c r="H625" s="355" t="s">
        <v>3178</v>
      </c>
      <c r="I625" s="316">
        <v>250000</v>
      </c>
      <c r="J625" s="316">
        <f>-K2926/0.0833333333333333</f>
        <v>0</v>
      </c>
      <c r="K625" s="316"/>
      <c r="L625" s="317">
        <v>42802</v>
      </c>
      <c r="M625" s="317">
        <v>42801</v>
      </c>
      <c r="N625" s="317">
        <v>43165</v>
      </c>
      <c r="O625" s="338">
        <f t="shared" si="38"/>
        <v>2018</v>
      </c>
      <c r="P625" s="336">
        <f t="shared" si="39"/>
        <v>3</v>
      </c>
      <c r="Q625" s="333" t="str">
        <f t="shared" si="42"/>
        <v>201803</v>
      </c>
      <c r="R625" s="354">
        <v>0</v>
      </c>
      <c r="S625" s="319">
        <v>0</v>
      </c>
      <c r="T625" s="319">
        <v>0</v>
      </c>
      <c r="U625" s="313"/>
      <c r="V625" s="363"/>
      <c r="W625" s="360"/>
      <c r="X625" s="363"/>
      <c r="Y6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5" s="421"/>
      <c r="AA625" s="421"/>
      <c r="AB625" s="421"/>
      <c r="AC625" s="421"/>
      <c r="AD625" s="421"/>
      <c r="AE625" s="421"/>
      <c r="AF625" s="421"/>
      <c r="AG625" s="421"/>
      <c r="AH625" s="421"/>
      <c r="AI625" s="421"/>
      <c r="AJ625" s="421"/>
      <c r="AK625" s="421"/>
      <c r="AL625" s="421"/>
      <c r="AM625" s="421"/>
      <c r="AN625" s="421"/>
      <c r="AO625" s="421"/>
      <c r="AP625" s="421"/>
      <c r="AQ625" s="421"/>
    </row>
    <row r="626" spans="1:43" s="8" customFormat="1" ht="43.5" customHeight="1">
      <c r="A626" s="311" t="s">
        <v>33</v>
      </c>
      <c r="B626" s="369" t="s">
        <v>889</v>
      </c>
      <c r="C626" s="398" t="s">
        <v>891</v>
      </c>
      <c r="D626" s="314" t="s">
        <v>1696</v>
      </c>
      <c r="E626" s="314" t="s">
        <v>381</v>
      </c>
      <c r="F626" s="315" t="s">
        <v>1697</v>
      </c>
      <c r="G626" s="313" t="s">
        <v>1076</v>
      </c>
      <c r="H626" s="313" t="s">
        <v>1698</v>
      </c>
      <c r="I626" s="316">
        <v>30000</v>
      </c>
      <c r="J626" s="316">
        <f>-K2208/0.0833333333333333</f>
        <v>0</v>
      </c>
      <c r="K626" s="316"/>
      <c r="L626" s="317">
        <v>42795</v>
      </c>
      <c r="M626" s="317">
        <v>42802</v>
      </c>
      <c r="N626" s="318">
        <v>43166</v>
      </c>
      <c r="O626" s="336">
        <f t="shared" si="38"/>
        <v>2018</v>
      </c>
      <c r="P626" s="336">
        <f t="shared" si="39"/>
        <v>3</v>
      </c>
      <c r="Q626" s="326" t="str">
        <f t="shared" si="42"/>
        <v>201803</v>
      </c>
      <c r="R626" s="311">
        <v>0</v>
      </c>
      <c r="S626" s="319">
        <v>0</v>
      </c>
      <c r="T626" s="319">
        <v>0</v>
      </c>
      <c r="U626" s="313"/>
      <c r="V626" s="363"/>
      <c r="W626" s="360"/>
      <c r="X626" s="363"/>
      <c r="Y6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6" s="421"/>
      <c r="AA626" s="349"/>
      <c r="AB626" s="349"/>
      <c r="AC626" s="349"/>
      <c r="AD626" s="349"/>
      <c r="AE626" s="349"/>
      <c r="AF626" s="349"/>
      <c r="AG626" s="349"/>
      <c r="AH626" s="349"/>
      <c r="AI626" s="349"/>
      <c r="AJ626" s="349"/>
      <c r="AK626" s="349"/>
      <c r="AL626" s="349"/>
      <c r="AM626" s="349"/>
      <c r="AN626" s="349"/>
      <c r="AO626" s="349"/>
      <c r="AP626" s="349"/>
      <c r="AQ626" s="349"/>
    </row>
    <row r="627" spans="1:43" s="8" customFormat="1" ht="43.5" customHeight="1">
      <c r="A627" s="305" t="s">
        <v>1776</v>
      </c>
      <c r="B627" s="361" t="s">
        <v>884</v>
      </c>
      <c r="C627" s="398" t="s">
        <v>891</v>
      </c>
      <c r="D627" s="306" t="s">
        <v>3098</v>
      </c>
      <c r="E627" s="306" t="s">
        <v>378</v>
      </c>
      <c r="F627" s="307" t="s">
        <v>34</v>
      </c>
      <c r="G627" s="308" t="s">
        <v>3099</v>
      </c>
      <c r="H627" s="308" t="s">
        <v>3100</v>
      </c>
      <c r="I627" s="309">
        <v>300000</v>
      </c>
      <c r="J627" s="309">
        <f>-K2249/0.0833333333333333</f>
        <v>0</v>
      </c>
      <c r="K627" s="309"/>
      <c r="L627" s="310">
        <v>42809</v>
      </c>
      <c r="M627" s="310">
        <v>42802</v>
      </c>
      <c r="N627" s="310">
        <v>43166</v>
      </c>
      <c r="O627" s="337">
        <f t="shared" si="38"/>
        <v>2018</v>
      </c>
      <c r="P627" s="336">
        <f t="shared" si="39"/>
        <v>3</v>
      </c>
      <c r="Q627" s="332" t="str">
        <f t="shared" si="42"/>
        <v>201803</v>
      </c>
      <c r="R627" s="311" t="s">
        <v>44</v>
      </c>
      <c r="S627" s="312">
        <v>0</v>
      </c>
      <c r="T627" s="312">
        <v>0</v>
      </c>
      <c r="U627" s="308"/>
      <c r="V627" s="360"/>
      <c r="W627" s="360"/>
      <c r="X627" s="360"/>
      <c r="Y6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7" s="385"/>
      <c r="AA627" s="363"/>
      <c r="AB627" s="363"/>
      <c r="AC627" s="363"/>
      <c r="AD627" s="363"/>
      <c r="AE627" s="363"/>
      <c r="AF627" s="363"/>
      <c r="AG627" s="363"/>
      <c r="AH627" s="363"/>
      <c r="AI627" s="363"/>
      <c r="AJ627" s="363"/>
      <c r="AK627" s="363"/>
      <c r="AL627" s="363"/>
      <c r="AM627" s="363"/>
      <c r="AN627" s="363"/>
      <c r="AO627" s="363"/>
      <c r="AP627" s="363"/>
      <c r="AQ627" s="363"/>
    </row>
    <row r="628" spans="1:43" s="8" customFormat="1" ht="43.5" customHeight="1">
      <c r="A628" s="311" t="s">
        <v>11</v>
      </c>
      <c r="B628" s="369" t="s">
        <v>966</v>
      </c>
      <c r="C628" s="398" t="s">
        <v>891</v>
      </c>
      <c r="D628" s="358" t="s">
        <v>3281</v>
      </c>
      <c r="E628" s="314" t="s">
        <v>1278</v>
      </c>
      <c r="F628" s="307" t="s">
        <v>2272</v>
      </c>
      <c r="G628" s="313" t="s">
        <v>2273</v>
      </c>
      <c r="H628" s="313" t="s">
        <v>2274</v>
      </c>
      <c r="I628" s="316">
        <v>170745</v>
      </c>
      <c r="J628" s="316">
        <f>-K2264/0.0833333333333333</f>
        <v>0</v>
      </c>
      <c r="K628" s="316"/>
      <c r="L628" s="317">
        <v>42830</v>
      </c>
      <c r="M628" s="317">
        <v>42803</v>
      </c>
      <c r="N628" s="318">
        <v>43167</v>
      </c>
      <c r="O628" s="336">
        <f t="shared" si="38"/>
        <v>2018</v>
      </c>
      <c r="P628" s="336">
        <f t="shared" si="39"/>
        <v>3</v>
      </c>
      <c r="Q628" s="326" t="str">
        <f t="shared" si="42"/>
        <v>201803</v>
      </c>
      <c r="R628" s="311" t="s">
        <v>266</v>
      </c>
      <c r="S628" s="319">
        <v>0.07</v>
      </c>
      <c r="T628" s="319">
        <v>0.03</v>
      </c>
      <c r="U628" s="313"/>
      <c r="V628" s="360"/>
      <c r="W628" s="360"/>
      <c r="X628" s="360"/>
      <c r="Y6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8" s="385"/>
      <c r="AA628" s="363"/>
      <c r="AB628" s="363"/>
      <c r="AC628" s="363"/>
      <c r="AD628" s="363"/>
      <c r="AE628" s="363"/>
      <c r="AF628" s="363"/>
      <c r="AG628" s="363"/>
      <c r="AH628" s="363"/>
      <c r="AI628" s="363"/>
      <c r="AJ628" s="363"/>
      <c r="AK628" s="363"/>
      <c r="AL628" s="363"/>
      <c r="AM628" s="363"/>
      <c r="AN628" s="363"/>
      <c r="AO628" s="363"/>
      <c r="AP628" s="363"/>
      <c r="AQ628" s="363"/>
    </row>
    <row r="629" spans="1:43" s="8" customFormat="1" ht="43.5" customHeight="1">
      <c r="A629" s="354" t="s">
        <v>272</v>
      </c>
      <c r="B629" s="378" t="s">
        <v>889</v>
      </c>
      <c r="C629" s="370" t="s">
        <v>891</v>
      </c>
      <c r="D629" s="358"/>
      <c r="E629" s="358" t="s">
        <v>380</v>
      </c>
      <c r="F629" s="359" t="s">
        <v>1752</v>
      </c>
      <c r="G629" s="355" t="s">
        <v>1753</v>
      </c>
      <c r="H629" s="355" t="s">
        <v>761</v>
      </c>
      <c r="I629" s="371">
        <v>3000000</v>
      </c>
      <c r="J629" s="371">
        <f>-K2175/0.0833333333333333</f>
        <v>0</v>
      </c>
      <c r="K629" s="371"/>
      <c r="L629" s="372">
        <v>42753</v>
      </c>
      <c r="M629" s="372">
        <v>42074</v>
      </c>
      <c r="N629" s="373">
        <v>43169</v>
      </c>
      <c r="O629" s="374">
        <f t="shared" si="38"/>
        <v>2018</v>
      </c>
      <c r="P629" s="374">
        <f t="shared" si="39"/>
        <v>3</v>
      </c>
      <c r="Q629" s="375" t="str">
        <f t="shared" si="42"/>
        <v>201803</v>
      </c>
      <c r="R629" s="354" t="s">
        <v>105</v>
      </c>
      <c r="S629" s="376">
        <v>0.03</v>
      </c>
      <c r="T629" s="376">
        <v>0.02</v>
      </c>
      <c r="U629" s="356"/>
      <c r="V629" s="349"/>
      <c r="W629" s="348"/>
      <c r="X629" s="349"/>
      <c r="Y62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29" s="348"/>
      <c r="AA629" s="348"/>
      <c r="AB629" s="348"/>
      <c r="AC629" s="348"/>
      <c r="AD629" s="348"/>
      <c r="AE629" s="348"/>
      <c r="AF629" s="348"/>
      <c r="AG629" s="348"/>
      <c r="AH629" s="348"/>
      <c r="AI629" s="348"/>
      <c r="AJ629" s="348"/>
      <c r="AK629" s="348"/>
      <c r="AL629" s="348"/>
      <c r="AM629" s="348"/>
      <c r="AN629" s="348"/>
      <c r="AO629" s="348"/>
      <c r="AP629" s="348"/>
      <c r="AQ629" s="348"/>
    </row>
    <row r="630" spans="1:43" s="8" customFormat="1" ht="43.5" customHeight="1">
      <c r="A630" s="311" t="s">
        <v>33</v>
      </c>
      <c r="B630" s="369" t="s">
        <v>889</v>
      </c>
      <c r="C630" s="370" t="s">
        <v>891</v>
      </c>
      <c r="D630" s="358" t="s">
        <v>2940</v>
      </c>
      <c r="E630" s="314" t="s">
        <v>381</v>
      </c>
      <c r="F630" s="315" t="s">
        <v>1272</v>
      </c>
      <c r="G630" s="313" t="s">
        <v>419</v>
      </c>
      <c r="H630" s="313" t="s">
        <v>1274</v>
      </c>
      <c r="I630" s="316">
        <v>4500000</v>
      </c>
      <c r="J630" s="316">
        <f>-K2862/0.0833333333333333</f>
        <v>0</v>
      </c>
      <c r="K630" s="316"/>
      <c r="L630" s="317">
        <v>42802</v>
      </c>
      <c r="M630" s="317">
        <v>42806</v>
      </c>
      <c r="N630" s="318">
        <v>43170</v>
      </c>
      <c r="O630" s="336">
        <f t="shared" si="38"/>
        <v>2018</v>
      </c>
      <c r="P630" s="336">
        <f t="shared" si="39"/>
        <v>3</v>
      </c>
      <c r="Q630" s="326" t="str">
        <f t="shared" si="42"/>
        <v>201803</v>
      </c>
      <c r="R630" s="354" t="s">
        <v>266</v>
      </c>
      <c r="S630" s="319">
        <v>0.03</v>
      </c>
      <c r="T630" s="319">
        <v>0</v>
      </c>
      <c r="U630" s="313"/>
      <c r="V630" s="360"/>
      <c r="W630" s="360" t="s">
        <v>882</v>
      </c>
      <c r="X630" s="360"/>
      <c r="Y6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30" s="421"/>
      <c r="AA630" s="349"/>
      <c r="AB630" s="349"/>
      <c r="AC630" s="349"/>
      <c r="AD630" s="349"/>
      <c r="AE630" s="349"/>
      <c r="AF630" s="349"/>
      <c r="AG630" s="349"/>
      <c r="AH630" s="349"/>
      <c r="AI630" s="349"/>
      <c r="AJ630" s="349"/>
      <c r="AK630" s="349"/>
      <c r="AL630" s="349"/>
      <c r="AM630" s="349"/>
      <c r="AN630" s="349"/>
      <c r="AO630" s="349"/>
      <c r="AP630" s="349"/>
      <c r="AQ630" s="349"/>
    </row>
    <row r="631" spans="1:43" s="8" customFormat="1" ht="43.5" customHeight="1">
      <c r="A631" s="311" t="s">
        <v>33</v>
      </c>
      <c r="B631" s="369" t="s">
        <v>889</v>
      </c>
      <c r="C631" s="370" t="s">
        <v>891</v>
      </c>
      <c r="D631" s="358" t="s">
        <v>2756</v>
      </c>
      <c r="E631" s="314" t="s">
        <v>381</v>
      </c>
      <c r="F631" s="315" t="s">
        <v>1272</v>
      </c>
      <c r="G631" s="313" t="s">
        <v>418</v>
      </c>
      <c r="H631" s="313" t="s">
        <v>1273</v>
      </c>
      <c r="I631" s="316">
        <v>3500000</v>
      </c>
      <c r="J631" s="316">
        <f>-K2864/0.0833333333333333</f>
        <v>0</v>
      </c>
      <c r="K631" s="316"/>
      <c r="L631" s="317">
        <v>42802</v>
      </c>
      <c r="M631" s="317">
        <v>42806</v>
      </c>
      <c r="N631" s="318">
        <v>43170</v>
      </c>
      <c r="O631" s="336">
        <f t="shared" si="38"/>
        <v>2018</v>
      </c>
      <c r="P631" s="336">
        <f t="shared" si="39"/>
        <v>3</v>
      </c>
      <c r="Q631" s="326" t="str">
        <f t="shared" si="42"/>
        <v>201803</v>
      </c>
      <c r="R631" s="354" t="s">
        <v>266</v>
      </c>
      <c r="S631" s="319">
        <v>0.03</v>
      </c>
      <c r="T631" s="319">
        <v>0</v>
      </c>
      <c r="U631" s="313"/>
      <c r="V631" s="360"/>
      <c r="W631" s="360" t="s">
        <v>882</v>
      </c>
      <c r="X631" s="360"/>
      <c r="Y6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31" s="421"/>
      <c r="AA631" s="421"/>
      <c r="AB631" s="349"/>
      <c r="AC631" s="349"/>
      <c r="AD631" s="349"/>
      <c r="AE631" s="349"/>
      <c r="AF631" s="349"/>
      <c r="AG631" s="349"/>
      <c r="AH631" s="349"/>
      <c r="AI631" s="349"/>
      <c r="AJ631" s="349"/>
      <c r="AK631" s="349"/>
      <c r="AL631" s="349"/>
      <c r="AM631" s="349"/>
      <c r="AN631" s="349"/>
      <c r="AO631" s="349"/>
      <c r="AP631" s="349"/>
      <c r="AQ631" s="349"/>
    </row>
    <row r="632" spans="1:43" s="8" customFormat="1" ht="43.5" customHeight="1">
      <c r="A632" s="311" t="s">
        <v>3092</v>
      </c>
      <c r="B632" s="369" t="s">
        <v>889</v>
      </c>
      <c r="C632" s="398" t="s">
        <v>891</v>
      </c>
      <c r="D632" s="314" t="s">
        <v>3232</v>
      </c>
      <c r="E632" s="314" t="s">
        <v>381</v>
      </c>
      <c r="F632" s="315" t="s">
        <v>34</v>
      </c>
      <c r="G632" s="313" t="s">
        <v>3233</v>
      </c>
      <c r="H632" s="313" t="s">
        <v>3234</v>
      </c>
      <c r="I632" s="316">
        <v>19000</v>
      </c>
      <c r="J632" s="316">
        <f>-K2271/0.0833333333333333</f>
        <v>0</v>
      </c>
      <c r="K632" s="316"/>
      <c r="L632" s="317" t="s">
        <v>326</v>
      </c>
      <c r="M632" s="317">
        <v>42808</v>
      </c>
      <c r="N632" s="318">
        <v>43172</v>
      </c>
      <c r="O632" s="336">
        <f t="shared" si="38"/>
        <v>2018</v>
      </c>
      <c r="P632" s="336">
        <f t="shared" si="39"/>
        <v>3</v>
      </c>
      <c r="Q632" s="326" t="str">
        <f t="shared" si="42"/>
        <v>201803</v>
      </c>
      <c r="R632" s="311" t="s">
        <v>266</v>
      </c>
      <c r="S632" s="319">
        <v>0</v>
      </c>
      <c r="T632" s="319">
        <v>0</v>
      </c>
      <c r="U632" s="308"/>
      <c r="V632" s="363"/>
      <c r="W632" s="360"/>
      <c r="X632" s="363"/>
      <c r="Y6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2" s="360"/>
      <c r="AA632" s="363"/>
      <c r="AB632" s="363"/>
      <c r="AC632" s="363"/>
      <c r="AD632" s="363"/>
      <c r="AE632" s="363"/>
      <c r="AF632" s="363"/>
      <c r="AG632" s="363"/>
      <c r="AH632" s="363"/>
      <c r="AI632" s="363"/>
      <c r="AJ632" s="363"/>
      <c r="AK632" s="363"/>
      <c r="AL632" s="363"/>
      <c r="AM632" s="363"/>
      <c r="AN632" s="363"/>
      <c r="AO632" s="363"/>
      <c r="AP632" s="363"/>
      <c r="AQ632" s="363"/>
    </row>
    <row r="633" spans="1:43" s="8" customFormat="1" ht="43.5" customHeight="1">
      <c r="A633" s="354" t="s">
        <v>135</v>
      </c>
      <c r="B633" s="369" t="s">
        <v>890</v>
      </c>
      <c r="C633" s="354" t="s">
        <v>891</v>
      </c>
      <c r="D633" s="244" t="s">
        <v>702</v>
      </c>
      <c r="E633" s="244" t="s">
        <v>377</v>
      </c>
      <c r="F633" s="245" t="s">
        <v>595</v>
      </c>
      <c r="G633" s="251" t="s">
        <v>596</v>
      </c>
      <c r="H633" s="251" t="s">
        <v>597</v>
      </c>
      <c r="I633" s="285">
        <v>687840</v>
      </c>
      <c r="J633" s="285">
        <f>-K2182/0.0833333333333333</f>
        <v>0</v>
      </c>
      <c r="K633" s="285"/>
      <c r="L633" s="280">
        <v>42431</v>
      </c>
      <c r="M633" s="280">
        <v>42443</v>
      </c>
      <c r="N633" s="281">
        <v>43172</v>
      </c>
      <c r="O633" s="323">
        <f t="shared" si="38"/>
        <v>2018</v>
      </c>
      <c r="P633" s="323">
        <f t="shared" si="39"/>
        <v>3</v>
      </c>
      <c r="Q633" s="324" t="str">
        <f t="shared" si="42"/>
        <v>201803</v>
      </c>
      <c r="R633" s="354">
        <v>0</v>
      </c>
      <c r="S633" s="267">
        <v>0</v>
      </c>
      <c r="T633" s="267">
        <v>0</v>
      </c>
      <c r="U633" s="246"/>
      <c r="V633" s="343"/>
      <c r="W633" s="345"/>
      <c r="X633" s="343"/>
      <c r="Y6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3" s="421"/>
      <c r="AA633" s="349"/>
      <c r="AB633" s="349"/>
      <c r="AC633" s="349"/>
      <c r="AD633" s="349"/>
      <c r="AE633" s="349"/>
      <c r="AF633" s="349"/>
      <c r="AG633" s="349"/>
      <c r="AH633" s="349"/>
      <c r="AI633" s="349"/>
      <c r="AJ633" s="349"/>
      <c r="AK633" s="349"/>
      <c r="AL633" s="349"/>
      <c r="AM633" s="349"/>
      <c r="AN633" s="349"/>
      <c r="AO633" s="349"/>
      <c r="AP633" s="349"/>
      <c r="AQ633" s="349"/>
    </row>
    <row r="634" spans="1:43" s="8" customFormat="1" ht="43.5" customHeight="1">
      <c r="A634" s="311" t="s">
        <v>131</v>
      </c>
      <c r="B634" s="369" t="s">
        <v>884</v>
      </c>
      <c r="C634" s="398" t="s">
        <v>891</v>
      </c>
      <c r="D634" s="314"/>
      <c r="E634" s="314" t="s">
        <v>3248</v>
      </c>
      <c r="F634" s="315" t="s">
        <v>3249</v>
      </c>
      <c r="G634" s="313" t="s">
        <v>3250</v>
      </c>
      <c r="H634" s="313" t="s">
        <v>3251</v>
      </c>
      <c r="I634" s="316">
        <v>40053.65</v>
      </c>
      <c r="J634" s="316">
        <f>-K2272/0.0833333333333333</f>
        <v>0</v>
      </c>
      <c r="K634" s="316"/>
      <c r="L634" s="317">
        <v>42809</v>
      </c>
      <c r="M634" s="317">
        <v>42809</v>
      </c>
      <c r="N634" s="318">
        <v>43173</v>
      </c>
      <c r="O634" s="336">
        <f t="shared" si="38"/>
        <v>2018</v>
      </c>
      <c r="P634" s="336">
        <f t="shared" si="39"/>
        <v>3</v>
      </c>
      <c r="Q634" s="326" t="str">
        <f t="shared" si="42"/>
        <v>201803</v>
      </c>
      <c r="R634" s="311">
        <v>0</v>
      </c>
      <c r="S634" s="319">
        <v>0</v>
      </c>
      <c r="T634" s="319">
        <v>0</v>
      </c>
      <c r="U634" s="313"/>
      <c r="V634" s="363"/>
      <c r="W634" s="360"/>
      <c r="X634" s="363"/>
      <c r="Y6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4" s="385"/>
      <c r="AA634" s="360"/>
      <c r="AB634" s="360"/>
      <c r="AC634" s="360"/>
      <c r="AD634" s="360"/>
      <c r="AE634" s="360"/>
      <c r="AF634" s="360"/>
      <c r="AG634" s="360"/>
      <c r="AH634" s="360"/>
      <c r="AI634" s="360"/>
      <c r="AJ634" s="360"/>
      <c r="AK634" s="360"/>
      <c r="AL634" s="360"/>
      <c r="AM634" s="360"/>
      <c r="AN634" s="360"/>
      <c r="AO634" s="360"/>
      <c r="AP634" s="360"/>
      <c r="AQ634" s="360"/>
    </row>
    <row r="635" spans="1:43" s="8" customFormat="1" ht="43.5" customHeight="1">
      <c r="A635" s="311" t="s">
        <v>519</v>
      </c>
      <c r="B635" s="361" t="s">
        <v>966</v>
      </c>
      <c r="C635" s="398" t="s">
        <v>891</v>
      </c>
      <c r="D635" s="314"/>
      <c r="E635" s="314" t="s">
        <v>379</v>
      </c>
      <c r="F635" s="315" t="s">
        <v>46</v>
      </c>
      <c r="G635" s="313" t="s">
        <v>3222</v>
      </c>
      <c r="H635" s="313" t="s">
        <v>3223</v>
      </c>
      <c r="I635" s="316">
        <v>45022</v>
      </c>
      <c r="J635" s="316">
        <f>-K2269/0.0833333333333333</f>
        <v>0</v>
      </c>
      <c r="K635" s="316"/>
      <c r="L635" s="317">
        <v>42809</v>
      </c>
      <c r="M635" s="317">
        <v>42809</v>
      </c>
      <c r="N635" s="318">
        <v>43173</v>
      </c>
      <c r="O635" s="336">
        <f t="shared" si="38"/>
        <v>2018</v>
      </c>
      <c r="P635" s="336">
        <f t="shared" si="39"/>
        <v>3</v>
      </c>
      <c r="Q635" s="326" t="str">
        <f t="shared" si="42"/>
        <v>201803</v>
      </c>
      <c r="R635" s="311" t="s">
        <v>44</v>
      </c>
      <c r="S635" s="319">
        <v>0</v>
      </c>
      <c r="T635" s="319">
        <v>0</v>
      </c>
      <c r="U635" s="313"/>
      <c r="V635" s="363"/>
      <c r="W635" s="360"/>
      <c r="X635" s="385"/>
      <c r="Y6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5" s="385"/>
      <c r="AA635" s="363"/>
      <c r="AB635" s="363"/>
      <c r="AC635" s="363"/>
      <c r="AD635" s="363"/>
      <c r="AE635" s="363"/>
      <c r="AF635" s="363"/>
      <c r="AG635" s="363"/>
      <c r="AH635" s="363"/>
      <c r="AI635" s="363"/>
      <c r="AJ635" s="363"/>
      <c r="AK635" s="363"/>
      <c r="AL635" s="363"/>
      <c r="AM635" s="363"/>
      <c r="AN635" s="363"/>
      <c r="AO635" s="363"/>
      <c r="AP635" s="363"/>
      <c r="AQ635" s="363"/>
    </row>
    <row r="636" spans="1:43" s="8" customFormat="1" ht="43.5" customHeight="1">
      <c r="A636" s="311" t="s">
        <v>130</v>
      </c>
      <c r="B636" s="369" t="s">
        <v>966</v>
      </c>
      <c r="C636" s="398" t="s">
        <v>891</v>
      </c>
      <c r="D636" s="358"/>
      <c r="E636" s="314" t="s">
        <v>400</v>
      </c>
      <c r="F636" s="315" t="s">
        <v>46</v>
      </c>
      <c r="G636" s="355" t="s">
        <v>1810</v>
      </c>
      <c r="H636" s="313" t="s">
        <v>1933</v>
      </c>
      <c r="I636" s="316">
        <v>200000</v>
      </c>
      <c r="J636" s="316">
        <f>-K2169/0.0833333333333333</f>
        <v>0</v>
      </c>
      <c r="K636" s="316"/>
      <c r="L636" s="317">
        <v>42809</v>
      </c>
      <c r="M636" s="317">
        <v>42809</v>
      </c>
      <c r="N636" s="318">
        <v>43173</v>
      </c>
      <c r="O636" s="336">
        <f t="shared" si="38"/>
        <v>2018</v>
      </c>
      <c r="P636" s="336">
        <f t="shared" si="39"/>
        <v>3</v>
      </c>
      <c r="Q636" s="326" t="str">
        <f t="shared" si="42"/>
        <v>201803</v>
      </c>
      <c r="R636" s="311" t="s">
        <v>36</v>
      </c>
      <c r="S636" s="319">
        <v>0</v>
      </c>
      <c r="T636" s="319">
        <v>0</v>
      </c>
      <c r="U636" s="313"/>
      <c r="V636" s="363"/>
      <c r="W636" s="360"/>
      <c r="X636" s="363"/>
      <c r="Y63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6" s="421"/>
      <c r="AA636" s="349"/>
      <c r="AB636" s="349"/>
      <c r="AC636" s="349"/>
      <c r="AD636" s="349"/>
      <c r="AE636" s="349"/>
      <c r="AF636" s="349"/>
      <c r="AG636" s="349"/>
      <c r="AH636" s="349"/>
      <c r="AI636" s="349"/>
      <c r="AJ636" s="349"/>
      <c r="AK636" s="349"/>
      <c r="AL636" s="349"/>
      <c r="AM636" s="349"/>
      <c r="AN636" s="349"/>
      <c r="AO636" s="349"/>
      <c r="AP636" s="349"/>
      <c r="AQ636" s="349"/>
    </row>
    <row r="637" spans="1:43" s="8" customFormat="1" ht="43.5" customHeight="1">
      <c r="A637" s="311" t="s">
        <v>143</v>
      </c>
      <c r="B637" s="369" t="s">
        <v>890</v>
      </c>
      <c r="C637" s="398" t="s">
        <v>891</v>
      </c>
      <c r="D637" s="358" t="s">
        <v>1349</v>
      </c>
      <c r="E637" s="314" t="s">
        <v>378</v>
      </c>
      <c r="F637" s="359" t="s">
        <v>1350</v>
      </c>
      <c r="G637" s="355" t="s">
        <v>1351</v>
      </c>
      <c r="H637" s="355" t="s">
        <v>1352</v>
      </c>
      <c r="I637" s="316">
        <v>1100000</v>
      </c>
      <c r="J637" s="316">
        <f>-K2758/0.0833333333333333</f>
        <v>0</v>
      </c>
      <c r="K637" s="316"/>
      <c r="L637" s="317">
        <v>42424</v>
      </c>
      <c r="M637" s="317">
        <v>42444</v>
      </c>
      <c r="N637" s="318">
        <v>43173</v>
      </c>
      <c r="O637" s="336">
        <f t="shared" si="38"/>
        <v>2018</v>
      </c>
      <c r="P637" s="336">
        <f t="shared" si="39"/>
        <v>3</v>
      </c>
      <c r="Q637" s="326" t="str">
        <f t="shared" si="42"/>
        <v>201803</v>
      </c>
      <c r="R637" s="354" t="s">
        <v>88</v>
      </c>
      <c r="S637" s="319">
        <v>0</v>
      </c>
      <c r="T637" s="319">
        <v>0</v>
      </c>
      <c r="U637" s="308"/>
      <c r="V637" s="360"/>
      <c r="W637" s="360"/>
      <c r="X637" s="360"/>
      <c r="Y6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7" s="348"/>
      <c r="AA637" s="348"/>
      <c r="AB637" s="348"/>
      <c r="AC637" s="348"/>
      <c r="AD637" s="348"/>
      <c r="AE637" s="348"/>
      <c r="AF637" s="348"/>
      <c r="AG637" s="348"/>
      <c r="AH637" s="348"/>
      <c r="AI637" s="348"/>
      <c r="AJ637" s="348"/>
      <c r="AK637" s="348"/>
      <c r="AL637" s="348"/>
      <c r="AM637" s="348"/>
      <c r="AN637" s="348"/>
      <c r="AO637" s="348"/>
      <c r="AP637" s="348"/>
      <c r="AQ637" s="348"/>
    </row>
    <row r="638" spans="1:43" s="8" customFormat="1" ht="43.5" customHeight="1">
      <c r="A638" s="311" t="s">
        <v>130</v>
      </c>
      <c r="B638" s="369" t="s">
        <v>966</v>
      </c>
      <c r="C638" s="398" t="s">
        <v>891</v>
      </c>
      <c r="D638" s="314"/>
      <c r="E638" s="314" t="s">
        <v>400</v>
      </c>
      <c r="F638" s="315" t="s">
        <v>46</v>
      </c>
      <c r="G638" s="313" t="s">
        <v>3246</v>
      </c>
      <c r="H638" s="313" t="s">
        <v>3247</v>
      </c>
      <c r="I638" s="316">
        <v>99232.23</v>
      </c>
      <c r="J638" s="316">
        <f>-K2265/0.0833333333333333</f>
        <v>0</v>
      </c>
      <c r="K638" s="316"/>
      <c r="L638" s="317">
        <v>42809</v>
      </c>
      <c r="M638" s="317">
        <v>42809</v>
      </c>
      <c r="N638" s="318">
        <v>43175</v>
      </c>
      <c r="O638" s="336">
        <f t="shared" si="38"/>
        <v>2018</v>
      </c>
      <c r="P638" s="336">
        <f t="shared" si="39"/>
        <v>3</v>
      </c>
      <c r="Q638" s="326" t="str">
        <f t="shared" si="42"/>
        <v>201803</v>
      </c>
      <c r="R638" s="311">
        <v>0</v>
      </c>
      <c r="S638" s="319">
        <v>0</v>
      </c>
      <c r="T638" s="319">
        <v>0</v>
      </c>
      <c r="U638" s="313"/>
      <c r="V638" s="363"/>
      <c r="W638" s="360"/>
      <c r="X638" s="363"/>
      <c r="Y6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8" s="360"/>
      <c r="AA638" s="360"/>
      <c r="AB638" s="360"/>
      <c r="AC638" s="360"/>
      <c r="AD638" s="360"/>
      <c r="AE638" s="360"/>
      <c r="AF638" s="360"/>
      <c r="AG638" s="360"/>
      <c r="AH638" s="360"/>
      <c r="AI638" s="360"/>
      <c r="AJ638" s="360"/>
      <c r="AK638" s="360"/>
      <c r="AL638" s="360"/>
      <c r="AM638" s="360"/>
      <c r="AN638" s="360"/>
      <c r="AO638" s="360"/>
      <c r="AP638" s="360"/>
      <c r="AQ638" s="360"/>
    </row>
    <row r="639" spans="1:43" s="8" customFormat="1" ht="43.5" customHeight="1">
      <c r="A639" s="311" t="s">
        <v>3110</v>
      </c>
      <c r="B639" s="369" t="s">
        <v>890</v>
      </c>
      <c r="C639" s="398" t="s">
        <v>891</v>
      </c>
      <c r="D639" s="314" t="s">
        <v>2310</v>
      </c>
      <c r="E639" s="314" t="s">
        <v>383</v>
      </c>
      <c r="F639" s="315" t="s">
        <v>2311</v>
      </c>
      <c r="G639" s="313" t="s">
        <v>2312</v>
      </c>
      <c r="H639" s="313" t="s">
        <v>1663</v>
      </c>
      <c r="I639" s="316">
        <v>104028.2</v>
      </c>
      <c r="J639" s="316">
        <f>-K2280/0.0833333333333333</f>
        <v>0</v>
      </c>
      <c r="K639" s="316"/>
      <c r="L639" s="317">
        <v>42823</v>
      </c>
      <c r="M639" s="317">
        <v>42812</v>
      </c>
      <c r="N639" s="317">
        <v>43176</v>
      </c>
      <c r="O639" s="338">
        <f t="shared" si="38"/>
        <v>2018</v>
      </c>
      <c r="P639" s="336">
        <f t="shared" si="39"/>
        <v>3</v>
      </c>
      <c r="Q639" s="333" t="str">
        <f t="shared" si="42"/>
        <v>201803</v>
      </c>
      <c r="R639" s="311" t="s">
        <v>266</v>
      </c>
      <c r="S639" s="319">
        <v>0</v>
      </c>
      <c r="T639" s="319">
        <v>0</v>
      </c>
      <c r="U639" s="313"/>
      <c r="V639" s="363"/>
      <c r="W639" s="360"/>
      <c r="X639" s="363"/>
      <c r="Y6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39" s="385"/>
      <c r="AA639" s="363"/>
      <c r="AB639" s="363"/>
      <c r="AC639" s="363"/>
      <c r="AD639" s="363"/>
      <c r="AE639" s="363"/>
      <c r="AF639" s="363"/>
      <c r="AG639" s="363"/>
      <c r="AH639" s="363"/>
      <c r="AI639" s="363"/>
      <c r="AJ639" s="363"/>
      <c r="AK639" s="363"/>
      <c r="AL639" s="363"/>
      <c r="AM639" s="363"/>
      <c r="AN639" s="363"/>
      <c r="AO639" s="363"/>
      <c r="AP639" s="363"/>
      <c r="AQ639" s="363"/>
    </row>
    <row r="640" spans="1:43" s="8" customFormat="1" ht="43.5" customHeight="1">
      <c r="A640" s="354" t="s">
        <v>476</v>
      </c>
      <c r="B640" s="378" t="s">
        <v>966</v>
      </c>
      <c r="C640" s="370" t="s">
        <v>891</v>
      </c>
      <c r="D640" s="358"/>
      <c r="E640" s="358" t="s">
        <v>379</v>
      </c>
      <c r="F640" s="359" t="s">
        <v>46</v>
      </c>
      <c r="G640" s="355" t="s">
        <v>3173</v>
      </c>
      <c r="H640" s="355" t="s">
        <v>935</v>
      </c>
      <c r="I640" s="371">
        <v>360000</v>
      </c>
      <c r="J640" s="371">
        <f>-K2256/0.0833333333333333</f>
        <v>0</v>
      </c>
      <c r="K640" s="371"/>
      <c r="L640" s="372">
        <v>42802</v>
      </c>
      <c r="M640" s="372">
        <v>42802</v>
      </c>
      <c r="N640" s="373">
        <v>43176</v>
      </c>
      <c r="O640" s="374">
        <f t="shared" si="38"/>
        <v>2018</v>
      </c>
      <c r="P640" s="374">
        <f t="shared" si="39"/>
        <v>3</v>
      </c>
      <c r="Q640" s="375" t="str">
        <f t="shared" si="42"/>
        <v>201803</v>
      </c>
      <c r="R640" s="354">
        <v>0</v>
      </c>
      <c r="S640" s="376">
        <v>0</v>
      </c>
      <c r="T640" s="376">
        <v>0</v>
      </c>
      <c r="U640" s="355"/>
      <c r="V640" s="349"/>
      <c r="W640" s="348"/>
      <c r="X640" s="349"/>
      <c r="Y64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0" s="421"/>
      <c r="AA640" s="348"/>
      <c r="AB640" s="348"/>
      <c r="AC640" s="348"/>
      <c r="AD640" s="348"/>
      <c r="AE640" s="348"/>
      <c r="AF640" s="348"/>
      <c r="AG640" s="348"/>
      <c r="AH640" s="348"/>
      <c r="AI640" s="348"/>
      <c r="AJ640" s="348"/>
      <c r="AK640" s="348"/>
      <c r="AL640" s="348"/>
      <c r="AM640" s="348"/>
      <c r="AN640" s="348"/>
      <c r="AO640" s="348"/>
      <c r="AP640" s="348"/>
      <c r="AQ640" s="348"/>
    </row>
    <row r="641" spans="1:43" s="8" customFormat="1" ht="43.5" customHeight="1">
      <c r="A641" s="354" t="s">
        <v>130</v>
      </c>
      <c r="B641" s="378" t="s">
        <v>966</v>
      </c>
      <c r="C641" s="354" t="s">
        <v>891</v>
      </c>
      <c r="D641" s="358" t="s">
        <v>1726</v>
      </c>
      <c r="E641" s="244" t="s">
        <v>400</v>
      </c>
      <c r="F641" s="359" t="s">
        <v>1275</v>
      </c>
      <c r="G641" s="362" t="s">
        <v>1519</v>
      </c>
      <c r="H641" s="362" t="s">
        <v>1276</v>
      </c>
      <c r="I641" s="285">
        <v>730000</v>
      </c>
      <c r="J641" s="285">
        <f>-K2147/0.0833333333333333</f>
        <v>0</v>
      </c>
      <c r="K641" s="285"/>
      <c r="L641" s="280">
        <v>42781</v>
      </c>
      <c r="M641" s="280">
        <v>42813</v>
      </c>
      <c r="N641" s="281">
        <v>43177</v>
      </c>
      <c r="O641" s="323">
        <f t="shared" si="38"/>
        <v>2018</v>
      </c>
      <c r="P641" s="323">
        <f t="shared" si="39"/>
        <v>3</v>
      </c>
      <c r="Q641" s="324" t="str">
        <f t="shared" si="42"/>
        <v>201803</v>
      </c>
      <c r="R641" s="354" t="s">
        <v>44</v>
      </c>
      <c r="S641" s="267">
        <v>0</v>
      </c>
      <c r="T641" s="267">
        <v>0</v>
      </c>
      <c r="U641" s="261"/>
      <c r="V641" s="343"/>
      <c r="W641" s="345"/>
      <c r="X641" s="343"/>
      <c r="Y6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1" s="421"/>
      <c r="AA641" s="349"/>
      <c r="AB641" s="349"/>
      <c r="AC641" s="349"/>
      <c r="AD641" s="349"/>
      <c r="AE641" s="349"/>
      <c r="AF641" s="349"/>
      <c r="AG641" s="349"/>
      <c r="AH641" s="349"/>
      <c r="AI641" s="349"/>
      <c r="AJ641" s="349"/>
      <c r="AK641" s="349"/>
      <c r="AL641" s="349"/>
      <c r="AM641" s="349"/>
      <c r="AN641" s="349"/>
      <c r="AO641" s="349"/>
      <c r="AP641" s="349"/>
      <c r="AQ641" s="349"/>
    </row>
    <row r="642" spans="1:43" s="8" customFormat="1" ht="43.5" customHeight="1">
      <c r="A642" s="311" t="s">
        <v>120</v>
      </c>
      <c r="B642" s="369" t="s">
        <v>889</v>
      </c>
      <c r="C642" s="398" t="s">
        <v>891</v>
      </c>
      <c r="D642" s="314" t="s">
        <v>3240</v>
      </c>
      <c r="E642" s="314" t="s">
        <v>1963</v>
      </c>
      <c r="F642" s="315" t="s">
        <v>46</v>
      </c>
      <c r="G642" s="313" t="s">
        <v>3241</v>
      </c>
      <c r="H642" s="313" t="s">
        <v>3242</v>
      </c>
      <c r="I642" s="316">
        <v>15000</v>
      </c>
      <c r="J642" s="316">
        <f>-K2273/0.0833333333333333</f>
        <v>0</v>
      </c>
      <c r="K642" s="316"/>
      <c r="L642" s="317" t="s">
        <v>326</v>
      </c>
      <c r="M642" s="317">
        <v>42814</v>
      </c>
      <c r="N642" s="318">
        <v>43178</v>
      </c>
      <c r="O642" s="336">
        <f t="shared" si="38"/>
        <v>2018</v>
      </c>
      <c r="P642" s="336">
        <f t="shared" si="39"/>
        <v>3</v>
      </c>
      <c r="Q642" s="326" t="str">
        <f t="shared" si="42"/>
        <v>201803</v>
      </c>
      <c r="R642" s="311" t="s">
        <v>44</v>
      </c>
      <c r="S642" s="319">
        <v>0</v>
      </c>
      <c r="T642" s="319">
        <v>0</v>
      </c>
      <c r="U642" s="313"/>
      <c r="V642" s="360"/>
      <c r="W642" s="360"/>
      <c r="X642" s="360"/>
      <c r="Y642" s="36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2" s="385"/>
      <c r="AA642" s="363"/>
      <c r="AB642" s="363"/>
      <c r="AC642" s="363"/>
      <c r="AD642" s="363"/>
      <c r="AE642" s="363"/>
      <c r="AF642" s="363"/>
      <c r="AG642" s="363"/>
      <c r="AH642" s="363"/>
      <c r="AI642" s="363"/>
      <c r="AJ642" s="363"/>
      <c r="AK642" s="363"/>
      <c r="AL642" s="363"/>
      <c r="AM642" s="363"/>
      <c r="AN642" s="363"/>
      <c r="AO642" s="363"/>
      <c r="AP642" s="363"/>
      <c r="AQ642" s="363"/>
    </row>
    <row r="643" spans="1:43" s="8" customFormat="1" ht="43.5" customHeight="1">
      <c r="A643" s="311" t="s">
        <v>130</v>
      </c>
      <c r="B643" s="369" t="s">
        <v>966</v>
      </c>
      <c r="C643" s="398" t="s">
        <v>891</v>
      </c>
      <c r="D643" s="314" t="s">
        <v>3229</v>
      </c>
      <c r="E643" s="314" t="s">
        <v>400</v>
      </c>
      <c r="F643" s="315" t="s">
        <v>46</v>
      </c>
      <c r="G643" s="313" t="s">
        <v>3230</v>
      </c>
      <c r="H643" s="313" t="s">
        <v>3231</v>
      </c>
      <c r="I643" s="316">
        <v>14000</v>
      </c>
      <c r="J643" s="316">
        <f>-K2265/0.0833333333333333</f>
        <v>0</v>
      </c>
      <c r="K643" s="316"/>
      <c r="L643" s="317" t="s">
        <v>326</v>
      </c>
      <c r="M643" s="317">
        <v>42814</v>
      </c>
      <c r="N643" s="318">
        <v>43178</v>
      </c>
      <c r="O643" s="336">
        <f t="shared" si="38"/>
        <v>2018</v>
      </c>
      <c r="P643" s="336">
        <f t="shared" si="39"/>
        <v>3</v>
      </c>
      <c r="Q643" s="326" t="str">
        <f t="shared" si="42"/>
        <v>201803</v>
      </c>
      <c r="R643" s="311" t="s">
        <v>36</v>
      </c>
      <c r="S643" s="319">
        <v>0</v>
      </c>
      <c r="T643" s="319">
        <v>0</v>
      </c>
      <c r="U643" s="313"/>
      <c r="V643" s="363"/>
      <c r="W643" s="360"/>
      <c r="X643" s="363"/>
      <c r="Y6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3" s="360"/>
      <c r="AA643" s="360"/>
      <c r="AB643" s="360"/>
      <c r="AC643" s="360"/>
      <c r="AD643" s="360"/>
      <c r="AE643" s="360"/>
      <c r="AF643" s="360"/>
      <c r="AG643" s="360"/>
      <c r="AH643" s="360"/>
      <c r="AI643" s="360"/>
      <c r="AJ643" s="360"/>
      <c r="AK643" s="360"/>
      <c r="AL643" s="360"/>
      <c r="AM643" s="360"/>
      <c r="AN643" s="360"/>
      <c r="AO643" s="360"/>
      <c r="AP643" s="360"/>
      <c r="AQ643" s="360"/>
    </row>
    <row r="644" spans="1:43" s="8" customFormat="1" ht="43.5" customHeight="1">
      <c r="A644" s="311" t="s">
        <v>272</v>
      </c>
      <c r="B644" s="369" t="s">
        <v>889</v>
      </c>
      <c r="C644" s="398" t="s">
        <v>891</v>
      </c>
      <c r="D644" s="314" t="s">
        <v>3301</v>
      </c>
      <c r="E644" s="314" t="s">
        <v>375</v>
      </c>
      <c r="F644" s="315" t="s">
        <v>46</v>
      </c>
      <c r="G644" s="313" t="s">
        <v>2276</v>
      </c>
      <c r="H644" s="313" t="s">
        <v>2277</v>
      </c>
      <c r="I644" s="316">
        <v>275058</v>
      </c>
      <c r="J644" s="316">
        <f>-K2256/0.0833333333333333</f>
        <v>0</v>
      </c>
      <c r="K644" s="316"/>
      <c r="L644" s="317">
        <v>42851</v>
      </c>
      <c r="M644" s="317">
        <v>42817</v>
      </c>
      <c r="N644" s="317">
        <v>43181</v>
      </c>
      <c r="O644" s="338">
        <f aca="true" t="shared" si="43" ref="O644:O707">YEAR(N644)</f>
        <v>2018</v>
      </c>
      <c r="P644" s="336">
        <f aca="true" t="shared" si="44" ref="P644:P707">MONTH(N644)</f>
        <v>3</v>
      </c>
      <c r="Q644" s="333" t="str">
        <f aca="true" t="shared" si="45" ref="Q644:Q675">IF(P644&gt;9,CONCATENATE(O644,P644),CONCATENATE(O644,"0",P644))</f>
        <v>201803</v>
      </c>
      <c r="R644" s="311" t="s">
        <v>36</v>
      </c>
      <c r="S644" s="319">
        <v>0</v>
      </c>
      <c r="T644" s="319">
        <v>0</v>
      </c>
      <c r="U644" s="308"/>
      <c r="V644" s="363"/>
      <c r="W644" s="360"/>
      <c r="X644" s="363"/>
      <c r="Y6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4" s="385"/>
      <c r="AA644" s="363"/>
      <c r="AB644" s="363"/>
      <c r="AC644" s="363"/>
      <c r="AD644" s="363"/>
      <c r="AE644" s="363"/>
      <c r="AF644" s="363"/>
      <c r="AG644" s="363"/>
      <c r="AH644" s="363"/>
      <c r="AI644" s="363"/>
      <c r="AJ644" s="363"/>
      <c r="AK644" s="363"/>
      <c r="AL644" s="363"/>
      <c r="AM644" s="363"/>
      <c r="AN644" s="363"/>
      <c r="AO644" s="363"/>
      <c r="AP644" s="363"/>
      <c r="AQ644" s="363"/>
    </row>
    <row r="645" spans="1:43" s="8" customFormat="1" ht="43.5" customHeight="1">
      <c r="A645" s="354" t="s">
        <v>272</v>
      </c>
      <c r="B645" s="378" t="s">
        <v>889</v>
      </c>
      <c r="C645" s="370" t="s">
        <v>891</v>
      </c>
      <c r="D645" s="358" t="s">
        <v>2188</v>
      </c>
      <c r="E645" s="358" t="s">
        <v>375</v>
      </c>
      <c r="F645" s="359" t="s">
        <v>46</v>
      </c>
      <c r="G645" s="355" t="s">
        <v>1754</v>
      </c>
      <c r="H645" s="355" t="s">
        <v>1755</v>
      </c>
      <c r="I645" s="371">
        <v>102000</v>
      </c>
      <c r="J645" s="371">
        <f>-K2199/0.0833333333333333</f>
        <v>0</v>
      </c>
      <c r="K645" s="371"/>
      <c r="L645" s="372">
        <v>42886</v>
      </c>
      <c r="M645" s="372">
        <v>42819</v>
      </c>
      <c r="N645" s="373">
        <v>43183</v>
      </c>
      <c r="O645" s="374">
        <f t="shared" si="43"/>
        <v>2018</v>
      </c>
      <c r="P645" s="374">
        <f t="shared" si="44"/>
        <v>3</v>
      </c>
      <c r="Q645" s="375" t="str">
        <f t="shared" si="45"/>
        <v>201803</v>
      </c>
      <c r="R645" s="354">
        <v>0</v>
      </c>
      <c r="S645" s="376">
        <v>0</v>
      </c>
      <c r="T645" s="376">
        <v>0</v>
      </c>
      <c r="U645" s="356"/>
      <c r="V645" s="349"/>
      <c r="W645" s="348"/>
      <c r="X645" s="349"/>
      <c r="Y64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5" s="348"/>
      <c r="AA645" s="348"/>
      <c r="AB645" s="348"/>
      <c r="AC645" s="348"/>
      <c r="AD645" s="348"/>
      <c r="AE645" s="348"/>
      <c r="AF645" s="348"/>
      <c r="AG645" s="348"/>
      <c r="AH645" s="348"/>
      <c r="AI645" s="348"/>
      <c r="AJ645" s="348"/>
      <c r="AK645" s="348"/>
      <c r="AL645" s="348"/>
      <c r="AM645" s="348"/>
      <c r="AN645" s="348"/>
      <c r="AO645" s="348"/>
      <c r="AP645" s="348"/>
      <c r="AQ645" s="348"/>
    </row>
    <row r="646" spans="1:43" s="8" customFormat="1" ht="43.5" customHeight="1">
      <c r="A646" s="305" t="s">
        <v>33</v>
      </c>
      <c r="B646" s="361" t="s">
        <v>889</v>
      </c>
      <c r="C646" s="398" t="s">
        <v>891</v>
      </c>
      <c r="D646" s="306" t="s">
        <v>1047</v>
      </c>
      <c r="E646" s="306" t="s">
        <v>381</v>
      </c>
      <c r="F646" s="307" t="s">
        <v>1048</v>
      </c>
      <c r="G646" s="308" t="s">
        <v>1049</v>
      </c>
      <c r="H646" s="308" t="s">
        <v>1050</v>
      </c>
      <c r="I646" s="309">
        <v>24000</v>
      </c>
      <c r="J646" s="309">
        <f>-K2277/0.0833333333333333</f>
        <v>0</v>
      </c>
      <c r="K646" s="309"/>
      <c r="L646" s="310" t="s">
        <v>326</v>
      </c>
      <c r="M646" s="310">
        <v>42820</v>
      </c>
      <c r="N646" s="310">
        <v>43184</v>
      </c>
      <c r="O646" s="337">
        <f t="shared" si="43"/>
        <v>2018</v>
      </c>
      <c r="P646" s="336">
        <f t="shared" si="44"/>
        <v>3</v>
      </c>
      <c r="Q646" s="332" t="str">
        <f t="shared" si="45"/>
        <v>201803</v>
      </c>
      <c r="R646" s="311">
        <v>0</v>
      </c>
      <c r="S646" s="312">
        <v>0</v>
      </c>
      <c r="T646" s="312">
        <v>0</v>
      </c>
      <c r="U646" s="308"/>
      <c r="V646" s="360"/>
      <c r="W646" s="360"/>
      <c r="X646" s="360"/>
      <c r="Y6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6" s="421"/>
      <c r="AA646" s="349"/>
      <c r="AB646" s="349"/>
      <c r="AC646" s="349"/>
      <c r="AD646" s="349"/>
      <c r="AE646" s="349"/>
      <c r="AF646" s="349"/>
      <c r="AG646" s="349"/>
      <c r="AH646" s="349"/>
      <c r="AI646" s="349"/>
      <c r="AJ646" s="349"/>
      <c r="AK646" s="349"/>
      <c r="AL646" s="349"/>
      <c r="AM646" s="349"/>
      <c r="AN646" s="349"/>
      <c r="AO646" s="349"/>
      <c r="AP646" s="349"/>
      <c r="AQ646" s="349"/>
    </row>
    <row r="647" spans="1:43" s="8" customFormat="1" ht="43.5" customHeight="1">
      <c r="A647" s="311" t="s">
        <v>2048</v>
      </c>
      <c r="B647" s="369" t="s">
        <v>889</v>
      </c>
      <c r="C647" s="398" t="s">
        <v>891</v>
      </c>
      <c r="D647" s="314" t="s">
        <v>3219</v>
      </c>
      <c r="E647" s="314" t="s">
        <v>381</v>
      </c>
      <c r="F647" s="315" t="s">
        <v>3152</v>
      </c>
      <c r="G647" s="313" t="s">
        <v>3153</v>
      </c>
      <c r="H647" s="313" t="s">
        <v>3154</v>
      </c>
      <c r="I647" s="316">
        <v>24000</v>
      </c>
      <c r="J647" s="316">
        <f>-K2278/0.0833333333333333</f>
        <v>0</v>
      </c>
      <c r="K647" s="316"/>
      <c r="L647" s="317" t="s">
        <v>326</v>
      </c>
      <c r="M647" s="317">
        <v>42820</v>
      </c>
      <c r="N647" s="318">
        <v>43184</v>
      </c>
      <c r="O647" s="336">
        <f t="shared" si="43"/>
        <v>2018</v>
      </c>
      <c r="P647" s="336">
        <f t="shared" si="44"/>
        <v>3</v>
      </c>
      <c r="Q647" s="326" t="str">
        <f t="shared" si="45"/>
        <v>201803</v>
      </c>
      <c r="R647" s="311">
        <v>0</v>
      </c>
      <c r="S647" s="319">
        <v>0</v>
      </c>
      <c r="T647" s="319">
        <v>0</v>
      </c>
      <c r="U647" s="313"/>
      <c r="V647" s="363"/>
      <c r="W647" s="360"/>
      <c r="X647" s="363"/>
      <c r="Y6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7" s="360"/>
      <c r="AA647" s="360"/>
      <c r="AB647" s="360"/>
      <c r="AC647" s="360"/>
      <c r="AD647" s="360"/>
      <c r="AE647" s="360"/>
      <c r="AF647" s="360"/>
      <c r="AG647" s="360"/>
      <c r="AH647" s="360"/>
      <c r="AI647" s="360"/>
      <c r="AJ647" s="360"/>
      <c r="AK647" s="360"/>
      <c r="AL647" s="360"/>
      <c r="AM647" s="360"/>
      <c r="AN647" s="360"/>
      <c r="AO647" s="360"/>
      <c r="AP647" s="360"/>
      <c r="AQ647" s="360"/>
    </row>
    <row r="648" spans="1:43" s="8" customFormat="1" ht="43.5" customHeight="1">
      <c r="A648" s="354" t="s">
        <v>2048</v>
      </c>
      <c r="B648" s="378" t="s">
        <v>889</v>
      </c>
      <c r="C648" s="370" t="s">
        <v>891</v>
      </c>
      <c r="D648" s="358" t="s">
        <v>3176</v>
      </c>
      <c r="E648" s="358" t="s">
        <v>381</v>
      </c>
      <c r="F648" s="359" t="s">
        <v>3174</v>
      </c>
      <c r="G648" s="355" t="s">
        <v>3175</v>
      </c>
      <c r="H648" s="355" t="s">
        <v>3177</v>
      </c>
      <c r="I648" s="371">
        <v>44624</v>
      </c>
      <c r="J648" s="371">
        <f>-K2281/0.0833333333333333</f>
        <v>0</v>
      </c>
      <c r="K648" s="371"/>
      <c r="L648" s="372">
        <v>42802</v>
      </c>
      <c r="M648" s="372">
        <v>42821</v>
      </c>
      <c r="N648" s="373">
        <v>43185</v>
      </c>
      <c r="O648" s="374">
        <f t="shared" si="43"/>
        <v>2018</v>
      </c>
      <c r="P648" s="374">
        <f t="shared" si="44"/>
        <v>3</v>
      </c>
      <c r="Q648" s="375" t="str">
        <f t="shared" si="45"/>
        <v>201803</v>
      </c>
      <c r="R648" s="354">
        <v>0</v>
      </c>
      <c r="S648" s="376">
        <v>0</v>
      </c>
      <c r="T648" s="376"/>
      <c r="U648" s="355"/>
      <c r="V648" s="349"/>
      <c r="W648" s="348"/>
      <c r="X648" s="349"/>
      <c r="Y64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48" s="348"/>
      <c r="AA648" s="348"/>
      <c r="AB648" s="348"/>
      <c r="AC648" s="348"/>
      <c r="AD648" s="348"/>
      <c r="AE648" s="348"/>
      <c r="AF648" s="348"/>
      <c r="AG648" s="348"/>
      <c r="AH648" s="348"/>
      <c r="AI648" s="348"/>
      <c r="AJ648" s="348"/>
      <c r="AK648" s="348"/>
      <c r="AL648" s="348"/>
      <c r="AM648" s="348"/>
      <c r="AN648" s="348"/>
      <c r="AO648" s="348"/>
      <c r="AP648" s="348"/>
      <c r="AQ648" s="348"/>
    </row>
    <row r="649" spans="1:43" s="8" customFormat="1" ht="43.5" customHeight="1">
      <c r="A649" s="354" t="s">
        <v>135</v>
      </c>
      <c r="B649" s="369" t="s">
        <v>890</v>
      </c>
      <c r="C649" s="354" t="s">
        <v>891</v>
      </c>
      <c r="D649" s="244" t="s">
        <v>719</v>
      </c>
      <c r="E649" s="244" t="s">
        <v>400</v>
      </c>
      <c r="F649" s="245" t="s">
        <v>609</v>
      </c>
      <c r="G649" s="251" t="s">
        <v>460</v>
      </c>
      <c r="H649" s="251" t="s">
        <v>610</v>
      </c>
      <c r="I649" s="285">
        <v>8400000</v>
      </c>
      <c r="J649" s="285">
        <f>-K2145/0.0833333333333333</f>
        <v>0</v>
      </c>
      <c r="K649" s="285"/>
      <c r="L649" s="280">
        <v>42802</v>
      </c>
      <c r="M649" s="280">
        <v>42822</v>
      </c>
      <c r="N649" s="281">
        <v>43186</v>
      </c>
      <c r="O649" s="323">
        <f t="shared" si="43"/>
        <v>2018</v>
      </c>
      <c r="P649" s="323">
        <f t="shared" si="44"/>
        <v>3</v>
      </c>
      <c r="Q649" s="324" t="str">
        <f t="shared" si="45"/>
        <v>201803</v>
      </c>
      <c r="R649" s="354" t="s">
        <v>44</v>
      </c>
      <c r="S649" s="267">
        <v>0.15</v>
      </c>
      <c r="T649" s="267">
        <v>0.05</v>
      </c>
      <c r="U649" s="261"/>
      <c r="V649" s="343"/>
      <c r="W649" s="345"/>
      <c r="X649" s="343" t="s">
        <v>882</v>
      </c>
      <c r="Y64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49" s="421"/>
      <c r="AA649" s="349"/>
      <c r="AB649" s="349"/>
      <c r="AC649" s="349"/>
      <c r="AD649" s="349"/>
      <c r="AE649" s="349"/>
      <c r="AF649" s="349"/>
      <c r="AG649" s="349"/>
      <c r="AH649" s="349"/>
      <c r="AI649" s="349"/>
      <c r="AJ649" s="349"/>
      <c r="AK649" s="349"/>
      <c r="AL649" s="349"/>
      <c r="AM649" s="349"/>
      <c r="AN649" s="349"/>
      <c r="AO649" s="349"/>
      <c r="AP649" s="349"/>
      <c r="AQ649" s="349"/>
    </row>
    <row r="650" spans="1:43" s="8" customFormat="1" ht="43.5" customHeight="1">
      <c r="A650" s="311" t="s">
        <v>272</v>
      </c>
      <c r="B650" s="369" t="s">
        <v>889</v>
      </c>
      <c r="C650" s="398" t="s">
        <v>891</v>
      </c>
      <c r="D650" s="314"/>
      <c r="E650" s="314" t="s">
        <v>375</v>
      </c>
      <c r="F650" s="315" t="s">
        <v>3263</v>
      </c>
      <c r="G650" s="313" t="s">
        <v>1140</v>
      </c>
      <c r="H650" s="313" t="s">
        <v>1141</v>
      </c>
      <c r="I650" s="316">
        <v>29374.2</v>
      </c>
      <c r="J650" s="316">
        <f>-K2177/0.0833333333333333</f>
        <v>0</v>
      </c>
      <c r="K650" s="316"/>
      <c r="L650" s="317">
        <v>42823</v>
      </c>
      <c r="M650" s="317">
        <v>42823</v>
      </c>
      <c r="N650" s="318">
        <v>43187</v>
      </c>
      <c r="O650" s="336">
        <f t="shared" si="43"/>
        <v>2018</v>
      </c>
      <c r="P650" s="336">
        <f t="shared" si="44"/>
        <v>3</v>
      </c>
      <c r="Q650" s="326" t="str">
        <f t="shared" si="45"/>
        <v>201803</v>
      </c>
      <c r="R650" s="311" t="s">
        <v>44</v>
      </c>
      <c r="S650" s="319">
        <v>0</v>
      </c>
      <c r="T650" s="319">
        <v>0</v>
      </c>
      <c r="U650" s="313"/>
      <c r="V650" s="360"/>
      <c r="W650" s="360"/>
      <c r="X650" s="360"/>
      <c r="Y6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0" s="421"/>
      <c r="AA650" s="349"/>
      <c r="AB650" s="349"/>
      <c r="AC650" s="349"/>
      <c r="AD650" s="349"/>
      <c r="AE650" s="349"/>
      <c r="AF650" s="349"/>
      <c r="AG650" s="349"/>
      <c r="AH650" s="349"/>
      <c r="AI650" s="349"/>
      <c r="AJ650" s="349"/>
      <c r="AK650" s="349"/>
      <c r="AL650" s="349"/>
      <c r="AM650" s="349"/>
      <c r="AN650" s="349"/>
      <c r="AO650" s="349"/>
      <c r="AP650" s="349"/>
      <c r="AQ650" s="349"/>
    </row>
    <row r="651" spans="1:43" s="8" customFormat="1" ht="43.5" customHeight="1">
      <c r="A651" s="311" t="s">
        <v>272</v>
      </c>
      <c r="B651" s="369" t="s">
        <v>889</v>
      </c>
      <c r="C651" s="398" t="s">
        <v>891</v>
      </c>
      <c r="D651" s="314"/>
      <c r="E651" s="314" t="s">
        <v>375</v>
      </c>
      <c r="F651" s="315" t="s">
        <v>3264</v>
      </c>
      <c r="G651" s="313" t="s">
        <v>1180</v>
      </c>
      <c r="H651" s="313" t="s">
        <v>802</v>
      </c>
      <c r="I651" s="316">
        <v>28035</v>
      </c>
      <c r="J651" s="316">
        <f>-K2151/0.0833333333333333</f>
        <v>0</v>
      </c>
      <c r="K651" s="316"/>
      <c r="L651" s="317">
        <v>42823</v>
      </c>
      <c r="M651" s="317">
        <v>42823</v>
      </c>
      <c r="N651" s="318">
        <v>43187</v>
      </c>
      <c r="O651" s="336">
        <f t="shared" si="43"/>
        <v>2018</v>
      </c>
      <c r="P651" s="336">
        <f t="shared" si="44"/>
        <v>3</v>
      </c>
      <c r="Q651" s="326" t="str">
        <f t="shared" si="45"/>
        <v>201803</v>
      </c>
      <c r="R651" s="311" t="s">
        <v>44</v>
      </c>
      <c r="S651" s="319">
        <v>0</v>
      </c>
      <c r="T651" s="319">
        <v>0</v>
      </c>
      <c r="U651" s="355"/>
      <c r="V651" s="363"/>
      <c r="W651" s="360"/>
      <c r="X651" s="363"/>
      <c r="Y6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1" s="421"/>
      <c r="AA651" s="349"/>
      <c r="AB651" s="349"/>
      <c r="AC651" s="349"/>
      <c r="AD651" s="349"/>
      <c r="AE651" s="349"/>
      <c r="AF651" s="349"/>
      <c r="AG651" s="349"/>
      <c r="AH651" s="349"/>
      <c r="AI651" s="349"/>
      <c r="AJ651" s="349"/>
      <c r="AK651" s="349"/>
      <c r="AL651" s="349"/>
      <c r="AM651" s="349"/>
      <c r="AN651" s="349"/>
      <c r="AO651" s="349"/>
      <c r="AP651" s="349"/>
      <c r="AQ651" s="349"/>
    </row>
    <row r="652" spans="1:43" s="8" customFormat="1" ht="43.5" customHeight="1">
      <c r="A652" s="311" t="s">
        <v>143</v>
      </c>
      <c r="B652" s="369" t="s">
        <v>890</v>
      </c>
      <c r="C652" s="398" t="s">
        <v>891</v>
      </c>
      <c r="D652" s="314"/>
      <c r="E652" s="314" t="s">
        <v>378</v>
      </c>
      <c r="F652" s="315" t="s">
        <v>2290</v>
      </c>
      <c r="G652" s="313" t="s">
        <v>2291</v>
      </c>
      <c r="H652" s="313" t="s">
        <v>2292</v>
      </c>
      <c r="I652" s="316">
        <v>1792138.5</v>
      </c>
      <c r="J652" s="316">
        <f>-K2275/0.0833333333333333</f>
        <v>0</v>
      </c>
      <c r="K652" s="316"/>
      <c r="L652" s="317">
        <v>42830</v>
      </c>
      <c r="M652" s="317">
        <v>42825</v>
      </c>
      <c r="N652" s="318">
        <v>43189</v>
      </c>
      <c r="O652" s="336">
        <f t="shared" si="43"/>
        <v>2018</v>
      </c>
      <c r="P652" s="336">
        <f t="shared" si="44"/>
        <v>3</v>
      </c>
      <c r="Q652" s="326" t="str">
        <f t="shared" si="45"/>
        <v>201803</v>
      </c>
      <c r="R652" s="311" t="s">
        <v>36</v>
      </c>
      <c r="S652" s="319">
        <v>0</v>
      </c>
      <c r="T652" s="319">
        <v>0</v>
      </c>
      <c r="U652" s="313"/>
      <c r="V652" s="363"/>
      <c r="W652" s="360"/>
      <c r="X652" s="363"/>
      <c r="Y6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2" s="385"/>
      <c r="AA652" s="360"/>
      <c r="AB652" s="360"/>
      <c r="AC652" s="360"/>
      <c r="AD652" s="360"/>
      <c r="AE652" s="360"/>
      <c r="AF652" s="360"/>
      <c r="AG652" s="360"/>
      <c r="AH652" s="360"/>
      <c r="AI652" s="360"/>
      <c r="AJ652" s="360"/>
      <c r="AK652" s="360"/>
      <c r="AL652" s="360"/>
      <c r="AM652" s="360"/>
      <c r="AN652" s="360"/>
      <c r="AO652" s="360"/>
      <c r="AP652" s="360"/>
      <c r="AQ652" s="360"/>
    </row>
    <row r="653" spans="1:43" s="8" customFormat="1" ht="43.5" customHeight="1">
      <c r="A653" s="311" t="s">
        <v>3243</v>
      </c>
      <c r="B653" s="369" t="s">
        <v>889</v>
      </c>
      <c r="C653" s="398" t="s">
        <v>891</v>
      </c>
      <c r="D653" s="314" t="s">
        <v>2287</v>
      </c>
      <c r="E653" s="314" t="s">
        <v>381</v>
      </c>
      <c r="F653" s="315" t="s">
        <v>1035</v>
      </c>
      <c r="G653" s="313" t="s">
        <v>1034</v>
      </c>
      <c r="H653" s="313" t="s">
        <v>2286</v>
      </c>
      <c r="I653" s="316">
        <v>60000</v>
      </c>
      <c r="J653" s="316">
        <f>-K2880/0.0833333333333333</f>
        <v>0</v>
      </c>
      <c r="K653" s="316"/>
      <c r="L653" s="317">
        <v>42851</v>
      </c>
      <c r="M653" s="317">
        <v>42461</v>
      </c>
      <c r="N653" s="318">
        <v>43190</v>
      </c>
      <c r="O653" s="336">
        <f t="shared" si="43"/>
        <v>2018</v>
      </c>
      <c r="P653" s="336">
        <f t="shared" si="44"/>
        <v>3</v>
      </c>
      <c r="Q653" s="326" t="str">
        <f t="shared" si="45"/>
        <v>201803</v>
      </c>
      <c r="R653" s="311"/>
      <c r="S653" s="319">
        <v>0</v>
      </c>
      <c r="T653" s="319">
        <v>0</v>
      </c>
      <c r="U653" s="308"/>
      <c r="V653" s="363"/>
      <c r="W653" s="360"/>
      <c r="X653" s="363"/>
      <c r="Y6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3" s="348"/>
      <c r="AA653" s="349"/>
      <c r="AB653" s="349"/>
      <c r="AC653" s="349"/>
      <c r="AD653" s="349"/>
      <c r="AE653" s="349"/>
      <c r="AF653" s="349"/>
      <c r="AG653" s="349"/>
      <c r="AH653" s="349"/>
      <c r="AI653" s="349"/>
      <c r="AJ653" s="349"/>
      <c r="AK653" s="349"/>
      <c r="AL653" s="349"/>
      <c r="AM653" s="349"/>
      <c r="AN653" s="349"/>
      <c r="AO653" s="349"/>
      <c r="AP653" s="349"/>
      <c r="AQ653" s="349"/>
    </row>
    <row r="654" spans="1:43" s="8" customFormat="1" ht="43.5" customHeight="1">
      <c r="A654" s="305" t="s">
        <v>3092</v>
      </c>
      <c r="B654" s="361" t="s">
        <v>889</v>
      </c>
      <c r="C654" s="398" t="s">
        <v>891</v>
      </c>
      <c r="D654" s="306"/>
      <c r="E654" s="306" t="s">
        <v>381</v>
      </c>
      <c r="F654" s="307" t="s">
        <v>1287</v>
      </c>
      <c r="G654" s="308" t="s">
        <v>1288</v>
      </c>
      <c r="H654" s="308" t="s">
        <v>1289</v>
      </c>
      <c r="I654" s="309">
        <v>8800000</v>
      </c>
      <c r="J654" s="309">
        <f>-K2240/0.0833333333333333</f>
        <v>0</v>
      </c>
      <c r="K654" s="309"/>
      <c r="L654" s="310">
        <v>42781</v>
      </c>
      <c r="M654" s="310">
        <v>42826</v>
      </c>
      <c r="N654" s="310">
        <v>43190</v>
      </c>
      <c r="O654" s="337">
        <f t="shared" si="43"/>
        <v>2018</v>
      </c>
      <c r="P654" s="336">
        <f t="shared" si="44"/>
        <v>3</v>
      </c>
      <c r="Q654" s="332" t="str">
        <f t="shared" si="45"/>
        <v>201803</v>
      </c>
      <c r="R654" s="311" t="s">
        <v>266</v>
      </c>
      <c r="S654" s="312">
        <v>0</v>
      </c>
      <c r="T654" s="312">
        <v>0</v>
      </c>
      <c r="U654" s="313"/>
      <c r="V654" s="363"/>
      <c r="W654" s="360"/>
      <c r="X654" s="363"/>
      <c r="Y6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4" s="421"/>
      <c r="AA654" s="349"/>
      <c r="AB654" s="349"/>
      <c r="AC654" s="349"/>
      <c r="AD654" s="349"/>
      <c r="AE654" s="349"/>
      <c r="AF654" s="349"/>
      <c r="AG654" s="349"/>
      <c r="AH654" s="349"/>
      <c r="AI654" s="349"/>
      <c r="AJ654" s="349"/>
      <c r="AK654" s="349"/>
      <c r="AL654" s="349"/>
      <c r="AM654" s="349"/>
      <c r="AN654" s="349"/>
      <c r="AO654" s="349"/>
      <c r="AP654" s="349"/>
      <c r="AQ654" s="349"/>
    </row>
    <row r="655" spans="1:43" s="8" customFormat="1" ht="43.5" customHeight="1">
      <c r="A655" s="311" t="s">
        <v>3092</v>
      </c>
      <c r="B655" s="369" t="s">
        <v>889</v>
      </c>
      <c r="C655" s="398" t="s">
        <v>891</v>
      </c>
      <c r="D655" s="358" t="s">
        <v>1761</v>
      </c>
      <c r="E655" s="314" t="s">
        <v>381</v>
      </c>
      <c r="F655" s="359" t="s">
        <v>1760</v>
      </c>
      <c r="G655" s="313" t="s">
        <v>964</v>
      </c>
      <c r="H655" s="313" t="s">
        <v>943</v>
      </c>
      <c r="I655" s="316">
        <v>19000</v>
      </c>
      <c r="J655" s="316">
        <f>-K2891/0.0833333333333333</f>
        <v>0</v>
      </c>
      <c r="K655" s="316"/>
      <c r="L655" s="317" t="s">
        <v>326</v>
      </c>
      <c r="M655" s="317">
        <v>42095</v>
      </c>
      <c r="N655" s="317">
        <v>43190</v>
      </c>
      <c r="O655" s="338">
        <f t="shared" si="43"/>
        <v>2018</v>
      </c>
      <c r="P655" s="336">
        <f t="shared" si="44"/>
        <v>3</v>
      </c>
      <c r="Q655" s="333" t="str">
        <f t="shared" si="45"/>
        <v>201803</v>
      </c>
      <c r="R655" s="354" t="s">
        <v>44</v>
      </c>
      <c r="S655" s="319">
        <v>0</v>
      </c>
      <c r="T655" s="319">
        <v>0</v>
      </c>
      <c r="U655" s="313"/>
      <c r="V655" s="363"/>
      <c r="W655" s="360"/>
      <c r="X655" s="385"/>
      <c r="Y6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5" s="421"/>
      <c r="AA655" s="348"/>
      <c r="AB655" s="348"/>
      <c r="AC655" s="348"/>
      <c r="AD655" s="348"/>
      <c r="AE655" s="348"/>
      <c r="AF655" s="348"/>
      <c r="AG655" s="348"/>
      <c r="AH655" s="348"/>
      <c r="AI655" s="348"/>
      <c r="AJ655" s="348"/>
      <c r="AK655" s="348"/>
      <c r="AL655" s="348"/>
      <c r="AM655" s="348"/>
      <c r="AN655" s="348"/>
      <c r="AO655" s="348"/>
      <c r="AP655" s="348"/>
      <c r="AQ655" s="348"/>
    </row>
    <row r="656" spans="1:43" s="8" customFormat="1" ht="43.5" customHeight="1">
      <c r="A656" s="311" t="s">
        <v>3092</v>
      </c>
      <c r="B656" s="369" t="s">
        <v>889</v>
      </c>
      <c r="C656" s="398" t="s">
        <v>891</v>
      </c>
      <c r="D656" s="314" t="s">
        <v>2289</v>
      </c>
      <c r="E656" s="314" t="s">
        <v>381</v>
      </c>
      <c r="F656" s="315" t="s">
        <v>34</v>
      </c>
      <c r="G656" s="313" t="s">
        <v>3119</v>
      </c>
      <c r="H656" s="313" t="s">
        <v>257</v>
      </c>
      <c r="I656" s="316">
        <v>815000</v>
      </c>
      <c r="J656" s="316">
        <f>-K2883/0.0833333333333333</f>
        <v>0</v>
      </c>
      <c r="K656" s="316"/>
      <c r="L656" s="317">
        <v>42760</v>
      </c>
      <c r="M656" s="317">
        <v>42826</v>
      </c>
      <c r="N656" s="318">
        <v>43190</v>
      </c>
      <c r="O656" s="336">
        <f t="shared" si="43"/>
        <v>2018</v>
      </c>
      <c r="P656" s="336">
        <f t="shared" si="44"/>
        <v>3</v>
      </c>
      <c r="Q656" s="326" t="str">
        <f t="shared" si="45"/>
        <v>201803</v>
      </c>
      <c r="R656" s="311">
        <v>0</v>
      </c>
      <c r="S656" s="319">
        <v>0</v>
      </c>
      <c r="T656" s="319">
        <v>0</v>
      </c>
      <c r="U656" s="313"/>
      <c r="V656" s="363"/>
      <c r="W656" s="360"/>
      <c r="X656" s="363"/>
      <c r="Y6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6" s="348"/>
      <c r="AA656" s="349"/>
      <c r="AB656" s="349"/>
      <c r="AC656" s="349"/>
      <c r="AD656" s="349"/>
      <c r="AE656" s="349"/>
      <c r="AF656" s="349"/>
      <c r="AG656" s="349"/>
      <c r="AH656" s="349"/>
      <c r="AI656" s="349"/>
      <c r="AJ656" s="349"/>
      <c r="AK656" s="349"/>
      <c r="AL656" s="349"/>
      <c r="AM656" s="349"/>
      <c r="AN656" s="349"/>
      <c r="AO656" s="349"/>
      <c r="AP656" s="349"/>
      <c r="AQ656" s="349"/>
    </row>
    <row r="657" spans="1:43" s="8" customFormat="1" ht="43.5" customHeight="1">
      <c r="A657" s="311" t="s">
        <v>3092</v>
      </c>
      <c r="B657" s="369" t="s">
        <v>889</v>
      </c>
      <c r="C657" s="398" t="s">
        <v>891</v>
      </c>
      <c r="D657" s="358" t="s">
        <v>2941</v>
      </c>
      <c r="E657" s="314" t="s">
        <v>381</v>
      </c>
      <c r="F657" s="359" t="s">
        <v>1751</v>
      </c>
      <c r="G657" s="313" t="s">
        <v>315</v>
      </c>
      <c r="H657" s="313" t="s">
        <v>1021</v>
      </c>
      <c r="I657" s="316">
        <v>49500</v>
      </c>
      <c r="J657" s="316">
        <f>-K2891/0.0833333333333333</f>
        <v>0</v>
      </c>
      <c r="K657" s="316"/>
      <c r="L657" s="317">
        <v>42753</v>
      </c>
      <c r="M657" s="317">
        <v>42826</v>
      </c>
      <c r="N657" s="318">
        <v>43190</v>
      </c>
      <c r="O657" s="336">
        <f t="shared" si="43"/>
        <v>2018</v>
      </c>
      <c r="P657" s="336">
        <f t="shared" si="44"/>
        <v>3</v>
      </c>
      <c r="Q657" s="326" t="str">
        <f t="shared" si="45"/>
        <v>201803</v>
      </c>
      <c r="R657" s="354">
        <v>0</v>
      </c>
      <c r="S657" s="319">
        <v>0</v>
      </c>
      <c r="T657" s="319">
        <v>0</v>
      </c>
      <c r="U657" s="308"/>
      <c r="V657" s="363"/>
      <c r="W657" s="360"/>
      <c r="X657" s="363"/>
      <c r="Y6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7" s="421"/>
      <c r="AA657" s="348"/>
      <c r="AB657" s="348"/>
      <c r="AC657" s="348"/>
      <c r="AD657" s="348"/>
      <c r="AE657" s="348"/>
      <c r="AF657" s="348"/>
      <c r="AG657" s="348"/>
      <c r="AH657" s="348"/>
      <c r="AI657" s="348"/>
      <c r="AJ657" s="348"/>
      <c r="AK657" s="348"/>
      <c r="AL657" s="348"/>
      <c r="AM657" s="348"/>
      <c r="AN657" s="348"/>
      <c r="AO657" s="348"/>
      <c r="AP657" s="348"/>
      <c r="AQ657" s="348"/>
    </row>
    <row r="658" spans="1:43" s="8" customFormat="1" ht="43.5" customHeight="1">
      <c r="A658" s="311" t="s">
        <v>3092</v>
      </c>
      <c r="B658" s="369" t="s">
        <v>889</v>
      </c>
      <c r="C658" s="398" t="s">
        <v>891</v>
      </c>
      <c r="D658" s="358" t="s">
        <v>2942</v>
      </c>
      <c r="E658" s="314" t="s">
        <v>381</v>
      </c>
      <c r="F658" s="315" t="s">
        <v>1024</v>
      </c>
      <c r="G658" s="313" t="s">
        <v>1025</v>
      </c>
      <c r="H658" s="313" t="s">
        <v>1026</v>
      </c>
      <c r="I658" s="316">
        <v>3250000</v>
      </c>
      <c r="J658" s="316">
        <f>-K2258/0.0833333333333333</f>
        <v>0</v>
      </c>
      <c r="K658" s="316"/>
      <c r="L658" s="317">
        <v>42746</v>
      </c>
      <c r="M658" s="317">
        <v>42826</v>
      </c>
      <c r="N658" s="317">
        <v>43190</v>
      </c>
      <c r="O658" s="338">
        <f t="shared" si="43"/>
        <v>2018</v>
      </c>
      <c r="P658" s="336">
        <f t="shared" si="44"/>
        <v>3</v>
      </c>
      <c r="Q658" s="333" t="str">
        <f t="shared" si="45"/>
        <v>201803</v>
      </c>
      <c r="R658" s="311">
        <v>0</v>
      </c>
      <c r="S658" s="319">
        <v>0</v>
      </c>
      <c r="T658" s="319">
        <v>0</v>
      </c>
      <c r="U658" s="313"/>
      <c r="V658" s="360"/>
      <c r="W658" s="360"/>
      <c r="X658" s="360"/>
      <c r="Y6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8" s="421"/>
      <c r="AA658" s="349"/>
      <c r="AB658" s="349"/>
      <c r="AC658" s="349"/>
      <c r="AD658" s="349"/>
      <c r="AE658" s="349"/>
      <c r="AF658" s="349"/>
      <c r="AG658" s="349"/>
      <c r="AH658" s="349"/>
      <c r="AI658" s="349"/>
      <c r="AJ658" s="349"/>
      <c r="AK658" s="349"/>
      <c r="AL658" s="349"/>
      <c r="AM658" s="349"/>
      <c r="AN658" s="349"/>
      <c r="AO658" s="349"/>
      <c r="AP658" s="349"/>
      <c r="AQ658" s="349"/>
    </row>
    <row r="659" spans="1:43" s="8" customFormat="1" ht="43.5" customHeight="1">
      <c r="A659" s="354" t="s">
        <v>33</v>
      </c>
      <c r="B659" s="369" t="s">
        <v>889</v>
      </c>
      <c r="C659" s="398" t="s">
        <v>891</v>
      </c>
      <c r="D659" s="358"/>
      <c r="E659" s="314" t="s">
        <v>381</v>
      </c>
      <c r="F659" s="307" t="s">
        <v>3262</v>
      </c>
      <c r="G659" s="313" t="s">
        <v>480</v>
      </c>
      <c r="H659" s="313" t="s">
        <v>481</v>
      </c>
      <c r="I659" s="316">
        <v>38000</v>
      </c>
      <c r="J659" s="316">
        <f>-K2874/0.0833333333333333</f>
        <v>0</v>
      </c>
      <c r="K659" s="316"/>
      <c r="L659" s="317">
        <v>42823</v>
      </c>
      <c r="M659" s="317">
        <v>42826</v>
      </c>
      <c r="N659" s="318">
        <v>43190</v>
      </c>
      <c r="O659" s="336">
        <f t="shared" si="43"/>
        <v>2018</v>
      </c>
      <c r="P659" s="336">
        <f t="shared" si="44"/>
        <v>3</v>
      </c>
      <c r="Q659" s="326" t="str">
        <f t="shared" si="45"/>
        <v>201803</v>
      </c>
      <c r="R659" s="311" t="s">
        <v>266</v>
      </c>
      <c r="S659" s="319">
        <v>0</v>
      </c>
      <c r="T659" s="319">
        <v>0</v>
      </c>
      <c r="U659" s="308"/>
      <c r="V659" s="363"/>
      <c r="W659" s="360"/>
      <c r="X659" s="363"/>
      <c r="Y65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59" s="348"/>
      <c r="AA659" s="349"/>
      <c r="AB659" s="349"/>
      <c r="AC659" s="349"/>
      <c r="AD659" s="349"/>
      <c r="AE659" s="349"/>
      <c r="AF659" s="349"/>
      <c r="AG659" s="349"/>
      <c r="AH659" s="349"/>
      <c r="AI659" s="349"/>
      <c r="AJ659" s="349"/>
      <c r="AK659" s="349"/>
      <c r="AL659" s="349"/>
      <c r="AM659" s="349"/>
      <c r="AN659" s="349"/>
      <c r="AO659" s="349"/>
      <c r="AP659" s="349"/>
      <c r="AQ659" s="349"/>
    </row>
    <row r="660" spans="1:43" s="8" customFormat="1" ht="43.5" customHeight="1">
      <c r="A660" s="379" t="s">
        <v>2048</v>
      </c>
      <c r="B660" s="382" t="s">
        <v>966</v>
      </c>
      <c r="C660" s="370" t="s">
        <v>891</v>
      </c>
      <c r="D660" s="365" t="s">
        <v>1800</v>
      </c>
      <c r="E660" s="365" t="s">
        <v>382</v>
      </c>
      <c r="F660" s="366" t="s">
        <v>1801</v>
      </c>
      <c r="G660" s="356" t="s">
        <v>1802</v>
      </c>
      <c r="H660" s="356" t="s">
        <v>1803</v>
      </c>
      <c r="I660" s="388">
        <v>36000</v>
      </c>
      <c r="J660" s="388">
        <f>-K2269/0.0833333333333333</f>
        <v>0</v>
      </c>
      <c r="K660" s="388"/>
      <c r="L660" s="367">
        <v>42802</v>
      </c>
      <c r="M660" s="367">
        <v>42826</v>
      </c>
      <c r="N660" s="367">
        <v>43190</v>
      </c>
      <c r="O660" s="389">
        <f t="shared" si="43"/>
        <v>2018</v>
      </c>
      <c r="P660" s="374">
        <f t="shared" si="44"/>
        <v>3</v>
      </c>
      <c r="Q660" s="390" t="str">
        <f t="shared" si="45"/>
        <v>201803</v>
      </c>
      <c r="R660" s="354">
        <v>0</v>
      </c>
      <c r="S660" s="391">
        <v>0</v>
      </c>
      <c r="T660" s="391">
        <v>0</v>
      </c>
      <c r="U660" s="356"/>
      <c r="V660" s="348"/>
      <c r="W660" s="348"/>
      <c r="X660" s="348"/>
      <c r="Y66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0" s="421"/>
      <c r="AA660" s="349"/>
      <c r="AB660" s="349"/>
      <c r="AC660" s="349"/>
      <c r="AD660" s="349"/>
      <c r="AE660" s="349"/>
      <c r="AF660" s="349"/>
      <c r="AG660" s="349"/>
      <c r="AH660" s="349"/>
      <c r="AI660" s="349"/>
      <c r="AJ660" s="349"/>
      <c r="AK660" s="349"/>
      <c r="AL660" s="349"/>
      <c r="AM660" s="349"/>
      <c r="AN660" s="349"/>
      <c r="AO660" s="349"/>
      <c r="AP660" s="349"/>
      <c r="AQ660" s="349"/>
    </row>
    <row r="661" spans="1:43" s="8" customFormat="1" ht="43.5" customHeight="1">
      <c r="A661" s="311" t="s">
        <v>2048</v>
      </c>
      <c r="B661" s="369" t="s">
        <v>966</v>
      </c>
      <c r="C661" s="398" t="s">
        <v>891</v>
      </c>
      <c r="D661" s="314" t="s">
        <v>1874</v>
      </c>
      <c r="E661" s="306" t="s">
        <v>400</v>
      </c>
      <c r="F661" s="307" t="s">
        <v>1875</v>
      </c>
      <c r="G661" s="308" t="s">
        <v>1876</v>
      </c>
      <c r="H661" s="308" t="s">
        <v>1877</v>
      </c>
      <c r="I661" s="309">
        <v>11400</v>
      </c>
      <c r="J661" s="309">
        <f>-K2265/0.0833333333333333</f>
        <v>0</v>
      </c>
      <c r="K661" s="309"/>
      <c r="L661" s="317" t="s">
        <v>326</v>
      </c>
      <c r="M661" s="317">
        <v>42826</v>
      </c>
      <c r="N661" s="310">
        <v>43190</v>
      </c>
      <c r="O661" s="337">
        <f t="shared" si="43"/>
        <v>2018</v>
      </c>
      <c r="P661" s="336">
        <f t="shared" si="44"/>
        <v>3</v>
      </c>
      <c r="Q661" s="332" t="str">
        <f t="shared" si="45"/>
        <v>201803</v>
      </c>
      <c r="R661" s="311">
        <v>0</v>
      </c>
      <c r="S661" s="312">
        <v>0</v>
      </c>
      <c r="T661" s="312">
        <v>0</v>
      </c>
      <c r="U661" s="308"/>
      <c r="V661" s="363"/>
      <c r="W661" s="360"/>
      <c r="X661" s="363"/>
      <c r="Y6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1" s="360"/>
      <c r="AA661" s="363"/>
      <c r="AB661" s="363"/>
      <c r="AC661" s="363"/>
      <c r="AD661" s="363"/>
      <c r="AE661" s="363"/>
      <c r="AF661" s="363"/>
      <c r="AG661" s="363"/>
      <c r="AH661" s="363"/>
      <c r="AI661" s="363"/>
      <c r="AJ661" s="363"/>
      <c r="AK661" s="363"/>
      <c r="AL661" s="363"/>
      <c r="AM661" s="363"/>
      <c r="AN661" s="363"/>
      <c r="AO661" s="363"/>
      <c r="AP661" s="363"/>
      <c r="AQ661" s="363"/>
    </row>
    <row r="662" spans="1:43" s="8" customFormat="1" ht="43.5" customHeight="1">
      <c r="A662" s="354" t="s">
        <v>89</v>
      </c>
      <c r="B662" s="369" t="s">
        <v>890</v>
      </c>
      <c r="C662" s="354" t="s">
        <v>891</v>
      </c>
      <c r="D662" s="358" t="s">
        <v>1595</v>
      </c>
      <c r="E662" s="244" t="s">
        <v>402</v>
      </c>
      <c r="F662" s="359" t="s">
        <v>1023</v>
      </c>
      <c r="G662" s="362" t="s">
        <v>3305</v>
      </c>
      <c r="H662" s="362" t="s">
        <v>1097</v>
      </c>
      <c r="I662" s="285">
        <v>8020000</v>
      </c>
      <c r="J662" s="285">
        <f>-K2209/0.0833333333333333</f>
        <v>0</v>
      </c>
      <c r="K662" s="285"/>
      <c r="L662" s="280">
        <v>42851</v>
      </c>
      <c r="M662" s="280">
        <v>42826</v>
      </c>
      <c r="N662" s="281">
        <v>43190</v>
      </c>
      <c r="O662" s="323">
        <f t="shared" si="43"/>
        <v>2018</v>
      </c>
      <c r="P662" s="323">
        <f t="shared" si="44"/>
        <v>3</v>
      </c>
      <c r="Q662" s="324" t="str">
        <f t="shared" si="45"/>
        <v>201803</v>
      </c>
      <c r="R662" s="354"/>
      <c r="S662" s="267">
        <v>0.1</v>
      </c>
      <c r="T662" s="267">
        <v>0</v>
      </c>
      <c r="U662" s="355"/>
      <c r="V662" s="343"/>
      <c r="W662" s="345"/>
      <c r="X662" s="343"/>
      <c r="Y662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2" s="421"/>
      <c r="AA662" s="421"/>
      <c r="AB662" s="349"/>
      <c r="AC662" s="349"/>
      <c r="AD662" s="349"/>
      <c r="AE662" s="349"/>
      <c r="AF662" s="349"/>
      <c r="AG662" s="349"/>
      <c r="AH662" s="349"/>
      <c r="AI662" s="349"/>
      <c r="AJ662" s="349"/>
      <c r="AK662" s="349"/>
      <c r="AL662" s="349"/>
      <c r="AM662" s="349"/>
      <c r="AN662" s="349"/>
      <c r="AO662" s="349"/>
      <c r="AP662" s="349"/>
      <c r="AQ662" s="349"/>
    </row>
    <row r="663" spans="1:100" s="8" customFormat="1" ht="43.5" customHeight="1">
      <c r="A663" s="354" t="s">
        <v>89</v>
      </c>
      <c r="B663" s="354" t="s">
        <v>890</v>
      </c>
      <c r="C663" s="354" t="s">
        <v>891</v>
      </c>
      <c r="D663" s="358" t="s">
        <v>1341</v>
      </c>
      <c r="E663" s="358" t="s">
        <v>391</v>
      </c>
      <c r="F663" s="359" t="s">
        <v>46</v>
      </c>
      <c r="G663" s="356" t="s">
        <v>946</v>
      </c>
      <c r="H663" s="355" t="s">
        <v>92</v>
      </c>
      <c r="I663" s="371">
        <v>2935087</v>
      </c>
      <c r="J663" s="371">
        <f>-K2225/0.0833333333333333</f>
        <v>0</v>
      </c>
      <c r="K663" s="371"/>
      <c r="L663" s="372">
        <v>42816</v>
      </c>
      <c r="M663" s="372">
        <v>42826</v>
      </c>
      <c r="N663" s="373">
        <v>43190</v>
      </c>
      <c r="O663" s="374">
        <f t="shared" si="43"/>
        <v>2018</v>
      </c>
      <c r="P663" s="374">
        <f t="shared" si="44"/>
        <v>3</v>
      </c>
      <c r="Q663" s="375" t="str">
        <f t="shared" si="45"/>
        <v>201803</v>
      </c>
      <c r="R663" s="354" t="s">
        <v>266</v>
      </c>
      <c r="S663" s="376">
        <v>0</v>
      </c>
      <c r="T663" s="376">
        <v>0</v>
      </c>
      <c r="U663" s="355"/>
      <c r="V663" s="349"/>
      <c r="W663" s="348"/>
      <c r="X663" s="349"/>
      <c r="Y66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3" s="421"/>
      <c r="AA663" s="349"/>
      <c r="AB663" s="349"/>
      <c r="AC663" s="349"/>
      <c r="AD663" s="349"/>
      <c r="AE663" s="349"/>
      <c r="AF663" s="349"/>
      <c r="AG663" s="349"/>
      <c r="AH663" s="349"/>
      <c r="AI663" s="349"/>
      <c r="AJ663" s="349"/>
      <c r="AK663" s="349"/>
      <c r="AL663" s="349"/>
      <c r="AM663" s="349"/>
      <c r="AN663" s="349"/>
      <c r="AO663" s="349"/>
      <c r="AP663" s="349"/>
      <c r="AQ663" s="349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</row>
    <row r="664" spans="1:100" s="8" customFormat="1" ht="43.5" customHeight="1">
      <c r="A664" s="235" t="s">
        <v>89</v>
      </c>
      <c r="B664" s="354" t="s">
        <v>890</v>
      </c>
      <c r="C664" s="354" t="s">
        <v>891</v>
      </c>
      <c r="D664" s="358" t="s">
        <v>2341</v>
      </c>
      <c r="E664" s="244" t="s">
        <v>390</v>
      </c>
      <c r="F664" s="359" t="s">
        <v>1290</v>
      </c>
      <c r="G664" s="251" t="s">
        <v>116</v>
      </c>
      <c r="H664" s="251" t="s">
        <v>134</v>
      </c>
      <c r="I664" s="285">
        <v>18414900</v>
      </c>
      <c r="J664" s="285">
        <f>-K2231/0.0833333333333333</f>
        <v>0</v>
      </c>
      <c r="K664" s="285"/>
      <c r="L664" s="280">
        <v>42809</v>
      </c>
      <c r="M664" s="280">
        <v>42826</v>
      </c>
      <c r="N664" s="281">
        <v>43190</v>
      </c>
      <c r="O664" s="323">
        <f t="shared" si="43"/>
        <v>2018</v>
      </c>
      <c r="P664" s="323">
        <f t="shared" si="44"/>
        <v>3</v>
      </c>
      <c r="Q664" s="324" t="str">
        <f t="shared" si="45"/>
        <v>201803</v>
      </c>
      <c r="R664" s="354" t="s">
        <v>44</v>
      </c>
      <c r="S664" s="267">
        <v>0.17</v>
      </c>
      <c r="T664" s="267">
        <v>0.1</v>
      </c>
      <c r="U664" s="261"/>
      <c r="V664" s="345"/>
      <c r="W664" s="345"/>
      <c r="X664" s="345"/>
      <c r="Y66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4" s="348"/>
      <c r="AA664" s="349"/>
      <c r="AB664" s="349"/>
      <c r="AC664" s="349"/>
      <c r="AD664" s="349"/>
      <c r="AE664" s="349"/>
      <c r="AF664" s="349"/>
      <c r="AG664" s="349"/>
      <c r="AH664" s="349"/>
      <c r="AI664" s="349"/>
      <c r="AJ664" s="349"/>
      <c r="AK664" s="349"/>
      <c r="AL664" s="349"/>
      <c r="AM664" s="349"/>
      <c r="AN664" s="349"/>
      <c r="AO664" s="349"/>
      <c r="AP664" s="349"/>
      <c r="AQ664" s="349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</row>
    <row r="665" spans="1:100" s="8" customFormat="1" ht="43.5" customHeight="1">
      <c r="A665" s="235" t="s">
        <v>89</v>
      </c>
      <c r="B665" s="354" t="s">
        <v>890</v>
      </c>
      <c r="C665" s="354" t="s">
        <v>891</v>
      </c>
      <c r="D665" s="244" t="s">
        <v>673</v>
      </c>
      <c r="E665" s="244" t="s">
        <v>600</v>
      </c>
      <c r="F665" s="245" t="s">
        <v>601</v>
      </c>
      <c r="G665" s="246" t="s">
        <v>603</v>
      </c>
      <c r="H665" s="246" t="s">
        <v>602</v>
      </c>
      <c r="I665" s="285">
        <v>3669836.75</v>
      </c>
      <c r="J665" s="285">
        <f>-K2230/0.0833333333333333</f>
        <v>0</v>
      </c>
      <c r="K665" s="285"/>
      <c r="L665" s="280">
        <v>42305</v>
      </c>
      <c r="M665" s="280">
        <v>42095</v>
      </c>
      <c r="N665" s="280">
        <v>43190</v>
      </c>
      <c r="O665" s="329">
        <f t="shared" si="43"/>
        <v>2018</v>
      </c>
      <c r="P665" s="323">
        <f t="shared" si="44"/>
        <v>3</v>
      </c>
      <c r="Q665" s="330" t="str">
        <f t="shared" si="45"/>
        <v>201803</v>
      </c>
      <c r="R665" s="235" t="s">
        <v>518</v>
      </c>
      <c r="S665" s="267">
        <v>0</v>
      </c>
      <c r="T665" s="267">
        <v>0</v>
      </c>
      <c r="U665" s="246"/>
      <c r="V665" s="343"/>
      <c r="W665" s="345"/>
      <c r="X665" s="344"/>
      <c r="Y6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5" s="421"/>
      <c r="AA665" s="421"/>
      <c r="AB665" s="349"/>
      <c r="AC665" s="349"/>
      <c r="AD665" s="349"/>
      <c r="AE665" s="349"/>
      <c r="AF665" s="349"/>
      <c r="AG665" s="349"/>
      <c r="AH665" s="349"/>
      <c r="AI665" s="349"/>
      <c r="AJ665" s="349"/>
      <c r="AK665" s="349"/>
      <c r="AL665" s="349"/>
      <c r="AM665" s="349"/>
      <c r="AN665" s="349"/>
      <c r="AO665" s="349"/>
      <c r="AP665" s="349"/>
      <c r="AQ665" s="349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</row>
    <row r="666" spans="1:43" s="8" customFormat="1" ht="43.5" customHeight="1">
      <c r="A666" s="354" t="s">
        <v>130</v>
      </c>
      <c r="B666" s="378" t="s">
        <v>966</v>
      </c>
      <c r="C666" s="370" t="s">
        <v>891</v>
      </c>
      <c r="D666" s="358"/>
      <c r="E666" s="358" t="s">
        <v>400</v>
      </c>
      <c r="F666" s="366" t="s">
        <v>1805</v>
      </c>
      <c r="G666" s="355" t="s">
        <v>1806</v>
      </c>
      <c r="H666" s="355" t="s">
        <v>3253</v>
      </c>
      <c r="I666" s="371">
        <v>48000</v>
      </c>
      <c r="J666" s="371">
        <f>-K2246/0.0833333333333333</f>
        <v>0</v>
      </c>
      <c r="K666" s="371"/>
      <c r="L666" s="372">
        <v>42816</v>
      </c>
      <c r="M666" s="372">
        <v>42826</v>
      </c>
      <c r="N666" s="373">
        <v>43190</v>
      </c>
      <c r="O666" s="374">
        <f t="shared" si="43"/>
        <v>2018</v>
      </c>
      <c r="P666" s="374">
        <f t="shared" si="44"/>
        <v>3</v>
      </c>
      <c r="Q666" s="375" t="str">
        <f t="shared" si="45"/>
        <v>201803</v>
      </c>
      <c r="R666" s="354" t="s">
        <v>266</v>
      </c>
      <c r="S666" s="376">
        <v>0</v>
      </c>
      <c r="T666" s="376">
        <v>0</v>
      </c>
      <c r="U666" s="355"/>
      <c r="V666" s="349"/>
      <c r="W666" s="348"/>
      <c r="X666" s="349"/>
      <c r="Y66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6" s="348"/>
      <c r="AA666" s="348"/>
      <c r="AB666" s="348"/>
      <c r="AC666" s="348"/>
      <c r="AD666" s="348"/>
      <c r="AE666" s="348"/>
      <c r="AF666" s="348"/>
      <c r="AG666" s="348"/>
      <c r="AH666" s="348"/>
      <c r="AI666" s="348"/>
      <c r="AJ666" s="348"/>
      <c r="AK666" s="348"/>
      <c r="AL666" s="348"/>
      <c r="AM666" s="348"/>
      <c r="AN666" s="348"/>
      <c r="AO666" s="348"/>
      <c r="AP666" s="348"/>
      <c r="AQ666" s="348"/>
    </row>
    <row r="667" spans="1:100" s="8" customFormat="1" ht="43.5" customHeight="1">
      <c r="A667" s="354" t="s">
        <v>130</v>
      </c>
      <c r="B667" s="354" t="s">
        <v>966</v>
      </c>
      <c r="C667" s="354" t="s">
        <v>891</v>
      </c>
      <c r="D667" s="244"/>
      <c r="E667" s="244" t="s">
        <v>382</v>
      </c>
      <c r="F667" s="359" t="s">
        <v>1768</v>
      </c>
      <c r="G667" s="246" t="s">
        <v>148</v>
      </c>
      <c r="H667" s="355" t="s">
        <v>1769</v>
      </c>
      <c r="I667" s="285">
        <v>253920</v>
      </c>
      <c r="J667" s="285">
        <f>-K2235/0.0833333333333333</f>
        <v>0</v>
      </c>
      <c r="K667" s="285"/>
      <c r="L667" s="280">
        <v>42795</v>
      </c>
      <c r="M667" s="280">
        <v>42826</v>
      </c>
      <c r="N667" s="280">
        <v>43190</v>
      </c>
      <c r="O667" s="329">
        <f t="shared" si="43"/>
        <v>2018</v>
      </c>
      <c r="P667" s="323">
        <f t="shared" si="44"/>
        <v>3</v>
      </c>
      <c r="Q667" s="330" t="str">
        <f t="shared" si="45"/>
        <v>201803</v>
      </c>
      <c r="R667" s="354" t="s">
        <v>44</v>
      </c>
      <c r="S667" s="267">
        <v>0</v>
      </c>
      <c r="T667" s="267">
        <v>0</v>
      </c>
      <c r="U667" s="356"/>
      <c r="V667" s="343"/>
      <c r="W667" s="345"/>
      <c r="X667" s="343"/>
      <c r="Y66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67" s="421"/>
      <c r="AA667" s="421"/>
      <c r="AB667" s="349"/>
      <c r="AC667" s="349"/>
      <c r="AD667" s="349"/>
      <c r="AE667" s="349"/>
      <c r="AF667" s="349"/>
      <c r="AG667" s="349"/>
      <c r="AH667" s="349"/>
      <c r="AI667" s="349"/>
      <c r="AJ667" s="349"/>
      <c r="AK667" s="349"/>
      <c r="AL667" s="349"/>
      <c r="AM667" s="349"/>
      <c r="AN667" s="349"/>
      <c r="AO667" s="349"/>
      <c r="AP667" s="349"/>
      <c r="AQ667" s="349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</row>
    <row r="668" spans="1:100" s="8" customFormat="1" ht="43.5" customHeight="1">
      <c r="A668" s="311" t="s">
        <v>143</v>
      </c>
      <c r="B668" s="369" t="s">
        <v>890</v>
      </c>
      <c r="C668" s="398" t="s">
        <v>891</v>
      </c>
      <c r="D668" s="314" t="s">
        <v>2251</v>
      </c>
      <c r="E668" s="314" t="s">
        <v>377</v>
      </c>
      <c r="F668" s="315" t="s">
        <v>2252</v>
      </c>
      <c r="G668" s="313" t="s">
        <v>441</v>
      </c>
      <c r="H668" s="313" t="s">
        <v>364</v>
      </c>
      <c r="I668" s="316">
        <v>60000</v>
      </c>
      <c r="J668" s="316">
        <f>-K2804/0.0833333333333333</f>
        <v>0</v>
      </c>
      <c r="K668" s="316"/>
      <c r="L668" s="317">
        <v>42424</v>
      </c>
      <c r="M668" s="317">
        <v>42461</v>
      </c>
      <c r="N668" s="317">
        <v>43190</v>
      </c>
      <c r="O668" s="338">
        <f t="shared" si="43"/>
        <v>2018</v>
      </c>
      <c r="P668" s="336">
        <f t="shared" si="44"/>
        <v>3</v>
      </c>
      <c r="Q668" s="333" t="str">
        <f t="shared" si="45"/>
        <v>201803</v>
      </c>
      <c r="R668" s="311" t="s">
        <v>45</v>
      </c>
      <c r="S668" s="319">
        <v>0</v>
      </c>
      <c r="T668" s="319">
        <v>0</v>
      </c>
      <c r="U668" s="356"/>
      <c r="V668" s="360" t="s">
        <v>882</v>
      </c>
      <c r="W668" s="360"/>
      <c r="X668" s="360"/>
      <c r="Y6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68" s="348"/>
      <c r="AA668" s="348"/>
      <c r="AB668" s="348"/>
      <c r="AC668" s="348"/>
      <c r="AD668" s="348"/>
      <c r="AE668" s="348"/>
      <c r="AF668" s="348"/>
      <c r="AG668" s="348"/>
      <c r="AH668" s="348"/>
      <c r="AI668" s="348"/>
      <c r="AJ668" s="348"/>
      <c r="AK668" s="348"/>
      <c r="AL668" s="348"/>
      <c r="AM668" s="348"/>
      <c r="AN668" s="348"/>
      <c r="AO668" s="348"/>
      <c r="AP668" s="348"/>
      <c r="AQ668" s="348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</row>
    <row r="669" spans="1:43" s="8" customFormat="1" ht="43.5" customHeight="1">
      <c r="A669" s="311" t="s">
        <v>143</v>
      </c>
      <c r="B669" s="369" t="s">
        <v>890</v>
      </c>
      <c r="C669" s="398" t="s">
        <v>891</v>
      </c>
      <c r="D669" s="314" t="s">
        <v>2253</v>
      </c>
      <c r="E669" s="314" t="s">
        <v>377</v>
      </c>
      <c r="F669" s="315" t="s">
        <v>2252</v>
      </c>
      <c r="G669" s="313" t="s">
        <v>441</v>
      </c>
      <c r="H669" s="313" t="s">
        <v>363</v>
      </c>
      <c r="I669" s="316">
        <v>190000</v>
      </c>
      <c r="J669" s="316">
        <f>-K2804/0.0833333333333333</f>
        <v>0</v>
      </c>
      <c r="K669" s="316"/>
      <c r="L669" s="317">
        <v>42424</v>
      </c>
      <c r="M669" s="317">
        <v>42461</v>
      </c>
      <c r="N669" s="317">
        <v>43190</v>
      </c>
      <c r="O669" s="338">
        <f t="shared" si="43"/>
        <v>2018</v>
      </c>
      <c r="P669" s="336">
        <f t="shared" si="44"/>
        <v>3</v>
      </c>
      <c r="Q669" s="333" t="str">
        <f t="shared" si="45"/>
        <v>201803</v>
      </c>
      <c r="R669" s="311" t="s">
        <v>45</v>
      </c>
      <c r="S669" s="319">
        <v>0</v>
      </c>
      <c r="T669" s="319">
        <v>0</v>
      </c>
      <c r="U669" s="356"/>
      <c r="V669" s="360" t="s">
        <v>882</v>
      </c>
      <c r="W669" s="360"/>
      <c r="X669" s="360"/>
      <c r="Y6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69" s="348"/>
      <c r="AA669" s="348"/>
      <c r="AB669" s="348"/>
      <c r="AC669" s="348"/>
      <c r="AD669" s="348"/>
      <c r="AE669" s="348"/>
      <c r="AF669" s="348"/>
      <c r="AG669" s="348"/>
      <c r="AH669" s="348"/>
      <c r="AI669" s="348"/>
      <c r="AJ669" s="348"/>
      <c r="AK669" s="348"/>
      <c r="AL669" s="348"/>
      <c r="AM669" s="348"/>
      <c r="AN669" s="348"/>
      <c r="AO669" s="348"/>
      <c r="AP669" s="348"/>
      <c r="AQ669" s="348"/>
    </row>
    <row r="670" spans="1:43" s="8" customFormat="1" ht="43.5" customHeight="1">
      <c r="A670" s="311" t="s">
        <v>143</v>
      </c>
      <c r="B670" s="369" t="s">
        <v>890</v>
      </c>
      <c r="C670" s="398" t="s">
        <v>891</v>
      </c>
      <c r="D670" s="314" t="s">
        <v>2254</v>
      </c>
      <c r="E670" s="314" t="s">
        <v>377</v>
      </c>
      <c r="F670" s="315" t="s">
        <v>2252</v>
      </c>
      <c r="G670" s="313" t="s">
        <v>441</v>
      </c>
      <c r="H670" s="313" t="s">
        <v>49</v>
      </c>
      <c r="I670" s="316">
        <v>190000</v>
      </c>
      <c r="J670" s="316">
        <f>-K2806/0.0833333333333333</f>
        <v>0</v>
      </c>
      <c r="K670" s="316"/>
      <c r="L670" s="317">
        <v>42424</v>
      </c>
      <c r="M670" s="317">
        <v>42461</v>
      </c>
      <c r="N670" s="317">
        <v>43190</v>
      </c>
      <c r="O670" s="338">
        <f t="shared" si="43"/>
        <v>2018</v>
      </c>
      <c r="P670" s="336">
        <f t="shared" si="44"/>
        <v>3</v>
      </c>
      <c r="Q670" s="333" t="str">
        <f t="shared" si="45"/>
        <v>201803</v>
      </c>
      <c r="R670" s="311" t="s">
        <v>45</v>
      </c>
      <c r="S670" s="319">
        <v>0</v>
      </c>
      <c r="T670" s="319">
        <v>0</v>
      </c>
      <c r="U670" s="356"/>
      <c r="V670" s="360" t="s">
        <v>882</v>
      </c>
      <c r="W670" s="360"/>
      <c r="X670" s="360"/>
      <c r="Y6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70" s="348"/>
      <c r="AA670" s="348"/>
      <c r="AB670" s="348"/>
      <c r="AC670" s="348"/>
      <c r="AD670" s="348"/>
      <c r="AE670" s="348"/>
      <c r="AF670" s="348"/>
      <c r="AG670" s="348"/>
      <c r="AH670" s="348"/>
      <c r="AI670" s="348"/>
      <c r="AJ670" s="348"/>
      <c r="AK670" s="348"/>
      <c r="AL670" s="348"/>
      <c r="AM670" s="348"/>
      <c r="AN670" s="348"/>
      <c r="AO670" s="348"/>
      <c r="AP670" s="348"/>
      <c r="AQ670" s="348"/>
    </row>
    <row r="671" spans="1:43" s="8" customFormat="1" ht="43.5" customHeight="1">
      <c r="A671" s="311" t="s">
        <v>143</v>
      </c>
      <c r="B671" s="369" t="s">
        <v>890</v>
      </c>
      <c r="C671" s="398" t="s">
        <v>891</v>
      </c>
      <c r="D671" s="314" t="s">
        <v>2255</v>
      </c>
      <c r="E671" s="314" t="s">
        <v>377</v>
      </c>
      <c r="F671" s="315" t="s">
        <v>2252</v>
      </c>
      <c r="G671" s="313" t="s">
        <v>441</v>
      </c>
      <c r="H671" s="313" t="s">
        <v>362</v>
      </c>
      <c r="I671" s="316">
        <v>60000</v>
      </c>
      <c r="J671" s="316">
        <f>-K2807/0.0833333333333333</f>
        <v>0</v>
      </c>
      <c r="K671" s="316"/>
      <c r="L671" s="317">
        <v>42424</v>
      </c>
      <c r="M671" s="317">
        <v>42461</v>
      </c>
      <c r="N671" s="317">
        <v>43190</v>
      </c>
      <c r="O671" s="338">
        <f t="shared" si="43"/>
        <v>2018</v>
      </c>
      <c r="P671" s="336">
        <f t="shared" si="44"/>
        <v>3</v>
      </c>
      <c r="Q671" s="333" t="str">
        <f t="shared" si="45"/>
        <v>201803</v>
      </c>
      <c r="R671" s="311" t="s">
        <v>45</v>
      </c>
      <c r="S671" s="319">
        <v>0</v>
      </c>
      <c r="T671" s="319">
        <v>0</v>
      </c>
      <c r="U671" s="356"/>
      <c r="V671" s="360" t="s">
        <v>882</v>
      </c>
      <c r="W671" s="360"/>
      <c r="X671" s="360"/>
      <c r="Y67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71" s="348"/>
      <c r="AA671" s="348"/>
      <c r="AB671" s="348"/>
      <c r="AC671" s="348"/>
      <c r="AD671" s="348"/>
      <c r="AE671" s="348"/>
      <c r="AF671" s="348"/>
      <c r="AG671" s="348"/>
      <c r="AH671" s="348"/>
      <c r="AI671" s="348"/>
      <c r="AJ671" s="348"/>
      <c r="AK671" s="348"/>
      <c r="AL671" s="348"/>
      <c r="AM671" s="348"/>
      <c r="AN671" s="348"/>
      <c r="AO671" s="348"/>
      <c r="AP671" s="348"/>
      <c r="AQ671" s="348"/>
    </row>
    <row r="672" spans="1:100" s="8" customFormat="1" ht="43.5" customHeight="1">
      <c r="A672" s="311" t="s">
        <v>143</v>
      </c>
      <c r="B672" s="369" t="s">
        <v>890</v>
      </c>
      <c r="C672" s="398" t="s">
        <v>891</v>
      </c>
      <c r="D672" s="314"/>
      <c r="E672" s="314" t="s">
        <v>378</v>
      </c>
      <c r="F672" s="315" t="s">
        <v>46</v>
      </c>
      <c r="G672" s="313" t="s">
        <v>447</v>
      </c>
      <c r="H672" s="313" t="s">
        <v>374</v>
      </c>
      <c r="I672" s="316">
        <v>450000</v>
      </c>
      <c r="J672" s="316">
        <f>-K2806/0.0833333333333333</f>
        <v>0</v>
      </c>
      <c r="K672" s="316"/>
      <c r="L672" s="317">
        <v>42816</v>
      </c>
      <c r="M672" s="317">
        <v>42826</v>
      </c>
      <c r="N672" s="317">
        <v>43190</v>
      </c>
      <c r="O672" s="338">
        <f t="shared" si="43"/>
        <v>2018</v>
      </c>
      <c r="P672" s="336">
        <f t="shared" si="44"/>
        <v>3</v>
      </c>
      <c r="Q672" s="333" t="str">
        <f t="shared" si="45"/>
        <v>201803</v>
      </c>
      <c r="R672" s="354">
        <v>0</v>
      </c>
      <c r="S672" s="319">
        <v>0</v>
      </c>
      <c r="T672" s="319">
        <v>0</v>
      </c>
      <c r="U672" s="313"/>
      <c r="V672" s="360"/>
      <c r="W672" s="360"/>
      <c r="X672" s="360"/>
      <c r="Y6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2" s="421"/>
      <c r="AA672" s="349"/>
      <c r="AB672" s="349"/>
      <c r="AC672" s="349"/>
      <c r="AD672" s="349"/>
      <c r="AE672" s="349"/>
      <c r="AF672" s="349"/>
      <c r="AG672" s="349"/>
      <c r="AH672" s="349"/>
      <c r="AI672" s="349"/>
      <c r="AJ672" s="349"/>
      <c r="AK672" s="349"/>
      <c r="AL672" s="349"/>
      <c r="AM672" s="349"/>
      <c r="AN672" s="349"/>
      <c r="AO672" s="349"/>
      <c r="AP672" s="349"/>
      <c r="AQ672" s="349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</row>
    <row r="673" spans="1:43" s="8" customFormat="1" ht="43.5" customHeight="1">
      <c r="A673" s="311" t="s">
        <v>143</v>
      </c>
      <c r="B673" s="369" t="s">
        <v>890</v>
      </c>
      <c r="C673" s="398" t="s">
        <v>891</v>
      </c>
      <c r="D673" s="314" t="s">
        <v>3252</v>
      </c>
      <c r="E673" s="314" t="s">
        <v>378</v>
      </c>
      <c r="F673" s="315" t="s">
        <v>2195</v>
      </c>
      <c r="G673" s="313" t="s">
        <v>2196</v>
      </c>
      <c r="H673" s="313" t="s">
        <v>1132</v>
      </c>
      <c r="I673" s="316">
        <v>540319</v>
      </c>
      <c r="J673" s="316">
        <f>-K2281/0.0833333333333333</f>
        <v>0</v>
      </c>
      <c r="K673" s="316"/>
      <c r="L673" s="317">
        <v>42816</v>
      </c>
      <c r="M673" s="317">
        <v>42826</v>
      </c>
      <c r="N673" s="318">
        <v>43190</v>
      </c>
      <c r="O673" s="336">
        <f t="shared" si="43"/>
        <v>2018</v>
      </c>
      <c r="P673" s="336">
        <f t="shared" si="44"/>
        <v>3</v>
      </c>
      <c r="Q673" s="326" t="str">
        <f t="shared" si="45"/>
        <v>201803</v>
      </c>
      <c r="R673" s="311" t="s">
        <v>36</v>
      </c>
      <c r="S673" s="319">
        <v>0.05</v>
      </c>
      <c r="T673" s="319">
        <v>0.02</v>
      </c>
      <c r="U673" s="313"/>
      <c r="V673" s="363"/>
      <c r="W673" s="360"/>
      <c r="X673" s="363"/>
      <c r="Y6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3" s="385"/>
      <c r="AA673" s="360"/>
      <c r="AB673" s="360"/>
      <c r="AC673" s="360"/>
      <c r="AD673" s="360"/>
      <c r="AE673" s="360"/>
      <c r="AF673" s="360"/>
      <c r="AG673" s="360"/>
      <c r="AH673" s="360"/>
      <c r="AI673" s="360"/>
      <c r="AJ673" s="360"/>
      <c r="AK673" s="360"/>
      <c r="AL673" s="360"/>
      <c r="AM673" s="360"/>
      <c r="AN673" s="360"/>
      <c r="AO673" s="360"/>
      <c r="AP673" s="360"/>
      <c r="AQ673" s="360"/>
    </row>
    <row r="674" spans="1:100" s="8" customFormat="1" ht="43.5" customHeight="1">
      <c r="A674" s="305" t="s">
        <v>203</v>
      </c>
      <c r="B674" s="361" t="s">
        <v>884</v>
      </c>
      <c r="C674" s="398" t="s">
        <v>891</v>
      </c>
      <c r="D674" s="306" t="s">
        <v>217</v>
      </c>
      <c r="E674" s="306" t="s">
        <v>378</v>
      </c>
      <c r="F674" s="307" t="s">
        <v>1004</v>
      </c>
      <c r="G674" s="308" t="s">
        <v>432</v>
      </c>
      <c r="H674" s="308" t="s">
        <v>1005</v>
      </c>
      <c r="I674" s="309">
        <v>297186</v>
      </c>
      <c r="J674" s="309">
        <f>-K2805/0.0833333333333333</f>
        <v>0</v>
      </c>
      <c r="K674" s="309"/>
      <c r="L674" s="310">
        <v>42795</v>
      </c>
      <c r="M674" s="310">
        <v>42826</v>
      </c>
      <c r="N674" s="310">
        <v>43190</v>
      </c>
      <c r="O674" s="337">
        <f t="shared" si="43"/>
        <v>2018</v>
      </c>
      <c r="P674" s="336">
        <f t="shared" si="44"/>
        <v>3</v>
      </c>
      <c r="Q674" s="332" t="str">
        <f t="shared" si="45"/>
        <v>201803</v>
      </c>
      <c r="R674" s="311">
        <v>0</v>
      </c>
      <c r="S674" s="312">
        <v>0.14</v>
      </c>
      <c r="T674" s="312">
        <v>0</v>
      </c>
      <c r="U674" s="308"/>
      <c r="V674" s="360"/>
      <c r="W674" s="360"/>
      <c r="X674" s="360"/>
      <c r="Y6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4" s="421"/>
      <c r="AA674" s="349"/>
      <c r="AB674" s="349"/>
      <c r="AC674" s="349"/>
      <c r="AD674" s="349"/>
      <c r="AE674" s="349"/>
      <c r="AF674" s="349"/>
      <c r="AG674" s="349"/>
      <c r="AH674" s="349"/>
      <c r="AI674" s="349"/>
      <c r="AJ674" s="349"/>
      <c r="AK674" s="349"/>
      <c r="AL674" s="349"/>
      <c r="AM674" s="349"/>
      <c r="AN674" s="349"/>
      <c r="AO674" s="349"/>
      <c r="AP674" s="349"/>
      <c r="AQ674" s="349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</row>
    <row r="675" spans="1:100" s="7" customFormat="1" ht="43.5" customHeight="1">
      <c r="A675" s="305" t="s">
        <v>203</v>
      </c>
      <c r="B675" s="361" t="s">
        <v>884</v>
      </c>
      <c r="C675" s="398" t="s">
        <v>891</v>
      </c>
      <c r="D675" s="306" t="s">
        <v>2493</v>
      </c>
      <c r="E675" s="306" t="s">
        <v>377</v>
      </c>
      <c r="F675" s="366" t="s">
        <v>1756</v>
      </c>
      <c r="G675" s="308" t="s">
        <v>2492</v>
      </c>
      <c r="H675" s="356" t="s">
        <v>2303</v>
      </c>
      <c r="I675" s="309">
        <v>1500000</v>
      </c>
      <c r="J675" s="309">
        <f>-K2791/0.0833333333333333</f>
        <v>0</v>
      </c>
      <c r="K675" s="309"/>
      <c r="L675" s="310">
        <v>42774</v>
      </c>
      <c r="M675" s="310">
        <v>42095</v>
      </c>
      <c r="N675" s="310">
        <v>43190</v>
      </c>
      <c r="O675" s="337">
        <f t="shared" si="43"/>
        <v>2018</v>
      </c>
      <c r="P675" s="336">
        <f t="shared" si="44"/>
        <v>3</v>
      </c>
      <c r="Q675" s="332" t="str">
        <f t="shared" si="45"/>
        <v>201803</v>
      </c>
      <c r="R675" s="354" t="s">
        <v>88</v>
      </c>
      <c r="S675" s="312">
        <v>0.13</v>
      </c>
      <c r="T675" s="312">
        <v>0.03</v>
      </c>
      <c r="U675" s="313"/>
      <c r="V675" s="360"/>
      <c r="W675" s="360"/>
      <c r="X675" s="360"/>
      <c r="Y67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5" s="421"/>
      <c r="AA675" s="348"/>
      <c r="AB675" s="348"/>
      <c r="AC675" s="348"/>
      <c r="AD675" s="348"/>
      <c r="AE675" s="348"/>
      <c r="AF675" s="348"/>
      <c r="AG675" s="348"/>
      <c r="AH675" s="348"/>
      <c r="AI675" s="348"/>
      <c r="AJ675" s="348"/>
      <c r="AK675" s="348"/>
      <c r="AL675" s="348"/>
      <c r="AM675" s="348"/>
      <c r="AN675" s="348"/>
      <c r="AO675" s="348"/>
      <c r="AP675" s="348"/>
      <c r="AQ675" s="34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</row>
    <row r="676" spans="1:100" s="7" customFormat="1" ht="43.5" customHeight="1">
      <c r="A676" s="379" t="s">
        <v>203</v>
      </c>
      <c r="B676" s="382" t="s">
        <v>884</v>
      </c>
      <c r="C676" s="370" t="s">
        <v>891</v>
      </c>
      <c r="D676" s="365" t="s">
        <v>2494</v>
      </c>
      <c r="E676" s="365" t="s">
        <v>377</v>
      </c>
      <c r="F676" s="366" t="s">
        <v>1756</v>
      </c>
      <c r="G676" s="356" t="s">
        <v>2492</v>
      </c>
      <c r="H676" s="356" t="s">
        <v>1757</v>
      </c>
      <c r="I676" s="388">
        <v>1500000</v>
      </c>
      <c r="J676" s="388">
        <f>-K2238/0.0833333333333333</f>
        <v>0</v>
      </c>
      <c r="K676" s="388"/>
      <c r="L676" s="367">
        <v>42774</v>
      </c>
      <c r="M676" s="367">
        <v>42095</v>
      </c>
      <c r="N676" s="367">
        <v>43190</v>
      </c>
      <c r="O676" s="389">
        <f t="shared" si="43"/>
        <v>2018</v>
      </c>
      <c r="P676" s="374">
        <f t="shared" si="44"/>
        <v>3</v>
      </c>
      <c r="Q676" s="390" t="str">
        <f aca="true" t="shared" si="46" ref="Q676:Q707">IF(P676&gt;9,CONCATENATE(O676,P676),CONCATENATE(O676,"0",P676))</f>
        <v>201803</v>
      </c>
      <c r="R676" s="354" t="s">
        <v>88</v>
      </c>
      <c r="S676" s="391">
        <v>0.13</v>
      </c>
      <c r="T676" s="391">
        <v>0.03</v>
      </c>
      <c r="U676" s="355"/>
      <c r="V676" s="348"/>
      <c r="W676" s="348"/>
      <c r="X676" s="348"/>
      <c r="Y67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6" s="421"/>
      <c r="AA676" s="348"/>
      <c r="AB676" s="348"/>
      <c r="AC676" s="348"/>
      <c r="AD676" s="348"/>
      <c r="AE676" s="348"/>
      <c r="AF676" s="348"/>
      <c r="AG676" s="348"/>
      <c r="AH676" s="348"/>
      <c r="AI676" s="348"/>
      <c r="AJ676" s="348"/>
      <c r="AK676" s="348"/>
      <c r="AL676" s="348"/>
      <c r="AM676" s="348"/>
      <c r="AN676" s="348"/>
      <c r="AO676" s="348"/>
      <c r="AP676" s="348"/>
      <c r="AQ676" s="34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</row>
    <row r="677" spans="1:100" s="7" customFormat="1" ht="43.5" customHeight="1">
      <c r="A677" s="311" t="s">
        <v>476</v>
      </c>
      <c r="B677" s="369" t="s">
        <v>966</v>
      </c>
      <c r="C677" s="398" t="s">
        <v>891</v>
      </c>
      <c r="D677" s="314" t="s">
        <v>2301</v>
      </c>
      <c r="E677" s="314" t="s">
        <v>377</v>
      </c>
      <c r="F677" s="315" t="s">
        <v>1229</v>
      </c>
      <c r="G677" s="313" t="s">
        <v>1230</v>
      </c>
      <c r="H677" s="313" t="s">
        <v>1298</v>
      </c>
      <c r="I677" s="316">
        <v>558420</v>
      </c>
      <c r="J677" s="316">
        <f>-K2227/0.0833333333333333</f>
        <v>0</v>
      </c>
      <c r="K677" s="316"/>
      <c r="L677" s="317">
        <v>42760</v>
      </c>
      <c r="M677" s="317">
        <v>42827</v>
      </c>
      <c r="N677" s="318">
        <v>43191</v>
      </c>
      <c r="O677" s="336">
        <f t="shared" si="43"/>
        <v>2018</v>
      </c>
      <c r="P677" s="336">
        <f t="shared" si="44"/>
        <v>4</v>
      </c>
      <c r="Q677" s="326" t="str">
        <f t="shared" si="46"/>
        <v>201804</v>
      </c>
      <c r="R677" s="311" t="s">
        <v>266</v>
      </c>
      <c r="S677" s="319">
        <v>0</v>
      </c>
      <c r="T677" s="319">
        <v>0</v>
      </c>
      <c r="U677" s="313"/>
      <c r="V677" s="363"/>
      <c r="W677" s="360"/>
      <c r="X677" s="363"/>
      <c r="Y677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7" s="348"/>
      <c r="AA677" s="349"/>
      <c r="AB677" s="349"/>
      <c r="AC677" s="349"/>
      <c r="AD677" s="349"/>
      <c r="AE677" s="349"/>
      <c r="AF677" s="349"/>
      <c r="AG677" s="349"/>
      <c r="AH677" s="349"/>
      <c r="AI677" s="349"/>
      <c r="AJ677" s="349"/>
      <c r="AK677" s="349"/>
      <c r="AL677" s="349"/>
      <c r="AM677" s="349"/>
      <c r="AN677" s="349"/>
      <c r="AO677" s="349"/>
      <c r="AP677" s="349"/>
      <c r="AQ677" s="349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</row>
    <row r="678" spans="1:100" s="7" customFormat="1" ht="43.5" customHeight="1">
      <c r="A678" s="311" t="s">
        <v>131</v>
      </c>
      <c r="B678" s="369" t="s">
        <v>884</v>
      </c>
      <c r="C678" s="398" t="s">
        <v>891</v>
      </c>
      <c r="D678" s="314" t="s">
        <v>1815</v>
      </c>
      <c r="E678" s="306" t="s">
        <v>377</v>
      </c>
      <c r="F678" s="307" t="s">
        <v>1770</v>
      </c>
      <c r="G678" s="308" t="s">
        <v>1277</v>
      </c>
      <c r="H678" s="308" t="s">
        <v>1771</v>
      </c>
      <c r="I678" s="309">
        <v>1285532</v>
      </c>
      <c r="J678" s="309">
        <f>-K2331/0.0833333333333333</f>
        <v>0</v>
      </c>
      <c r="K678" s="309"/>
      <c r="L678" s="310">
        <v>42298</v>
      </c>
      <c r="M678" s="310">
        <v>42102</v>
      </c>
      <c r="N678" s="310">
        <v>43197</v>
      </c>
      <c r="O678" s="337">
        <f t="shared" si="43"/>
        <v>2018</v>
      </c>
      <c r="P678" s="336">
        <f t="shared" si="44"/>
        <v>4</v>
      </c>
      <c r="Q678" s="332" t="str">
        <f t="shared" si="46"/>
        <v>201804</v>
      </c>
      <c r="R678" s="311" t="s">
        <v>36</v>
      </c>
      <c r="S678" s="312">
        <v>0</v>
      </c>
      <c r="T678" s="312">
        <v>0</v>
      </c>
      <c r="U678" s="313"/>
      <c r="V678" s="363"/>
      <c r="W678" s="360"/>
      <c r="X678" s="363"/>
      <c r="Y6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8" s="348"/>
      <c r="AA678" s="348"/>
      <c r="AB678" s="348"/>
      <c r="AC678" s="348"/>
      <c r="AD678" s="348"/>
      <c r="AE678" s="348"/>
      <c r="AF678" s="348"/>
      <c r="AG678" s="348"/>
      <c r="AH678" s="348"/>
      <c r="AI678" s="348"/>
      <c r="AJ678" s="348"/>
      <c r="AK678" s="348"/>
      <c r="AL678" s="348"/>
      <c r="AM678" s="348"/>
      <c r="AN678" s="348"/>
      <c r="AO678" s="348"/>
      <c r="AP678" s="348"/>
      <c r="AQ678" s="34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</row>
    <row r="679" spans="1:100" s="7" customFormat="1" ht="43.5" customHeight="1">
      <c r="A679" s="311" t="s">
        <v>89</v>
      </c>
      <c r="B679" s="369" t="s">
        <v>890</v>
      </c>
      <c r="C679" s="398" t="s">
        <v>891</v>
      </c>
      <c r="D679" s="314" t="s">
        <v>3206</v>
      </c>
      <c r="E679" s="314" t="s">
        <v>383</v>
      </c>
      <c r="F679" s="307" t="s">
        <v>1772</v>
      </c>
      <c r="G679" s="313" t="s">
        <v>1773</v>
      </c>
      <c r="H679" s="313" t="s">
        <v>1774</v>
      </c>
      <c r="I679" s="316">
        <v>450000</v>
      </c>
      <c r="J679" s="316">
        <f>-K2266/0.0833333333333333</f>
        <v>0</v>
      </c>
      <c r="K679" s="316"/>
      <c r="L679" s="317">
        <v>42851</v>
      </c>
      <c r="M679" s="317">
        <v>42833</v>
      </c>
      <c r="N679" s="318">
        <v>43197</v>
      </c>
      <c r="O679" s="336">
        <f t="shared" si="43"/>
        <v>2018</v>
      </c>
      <c r="P679" s="336">
        <f t="shared" si="44"/>
        <v>4</v>
      </c>
      <c r="Q679" s="326" t="str">
        <f t="shared" si="46"/>
        <v>201804</v>
      </c>
      <c r="R679" s="311" t="s">
        <v>266</v>
      </c>
      <c r="S679" s="319">
        <v>0</v>
      </c>
      <c r="T679" s="319">
        <v>0</v>
      </c>
      <c r="U679" s="313"/>
      <c r="V679" s="363"/>
      <c r="W679" s="360"/>
      <c r="X679" s="363"/>
      <c r="Y6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79" s="385"/>
      <c r="AA679" s="363"/>
      <c r="AB679" s="363"/>
      <c r="AC679" s="363"/>
      <c r="AD679" s="363"/>
      <c r="AE679" s="363"/>
      <c r="AF679" s="363"/>
      <c r="AG679" s="363"/>
      <c r="AH679" s="363"/>
      <c r="AI679" s="363"/>
      <c r="AJ679" s="363"/>
      <c r="AK679" s="363"/>
      <c r="AL679" s="363"/>
      <c r="AM679" s="363"/>
      <c r="AN679" s="363"/>
      <c r="AO679" s="363"/>
      <c r="AP679" s="363"/>
      <c r="AQ679" s="363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</row>
    <row r="680" spans="1:100" s="7" customFormat="1" ht="43.5" customHeight="1">
      <c r="A680" s="305" t="s">
        <v>203</v>
      </c>
      <c r="B680" s="361" t="s">
        <v>884</v>
      </c>
      <c r="C680" s="398" t="s">
        <v>891</v>
      </c>
      <c r="D680" s="306"/>
      <c r="E680" s="320" t="s">
        <v>377</v>
      </c>
      <c r="F680" s="307" t="s">
        <v>1022</v>
      </c>
      <c r="G680" s="308" t="s">
        <v>179</v>
      </c>
      <c r="H680" s="308" t="s">
        <v>133</v>
      </c>
      <c r="I680" s="309">
        <v>9056985</v>
      </c>
      <c r="J680" s="309">
        <f>-K2811/0.0833333333333333</f>
        <v>0</v>
      </c>
      <c r="K680" s="309"/>
      <c r="L680" s="310">
        <v>42795</v>
      </c>
      <c r="M680" s="310">
        <v>42833</v>
      </c>
      <c r="N680" s="310">
        <v>43197</v>
      </c>
      <c r="O680" s="337">
        <f t="shared" si="43"/>
        <v>2018</v>
      </c>
      <c r="P680" s="336">
        <f t="shared" si="44"/>
        <v>4</v>
      </c>
      <c r="Q680" s="332" t="str">
        <f t="shared" si="46"/>
        <v>201804</v>
      </c>
      <c r="R680" s="311">
        <v>0</v>
      </c>
      <c r="S680" s="312">
        <v>0.1</v>
      </c>
      <c r="T680" s="312">
        <v>0.03</v>
      </c>
      <c r="U680" s="308"/>
      <c r="V680" s="360"/>
      <c r="W680" s="360"/>
      <c r="X680" s="360"/>
      <c r="Y6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0" s="348"/>
      <c r="AA680" s="348"/>
      <c r="AB680" s="348"/>
      <c r="AC680" s="348"/>
      <c r="AD680" s="348"/>
      <c r="AE680" s="348"/>
      <c r="AF680" s="348"/>
      <c r="AG680" s="348"/>
      <c r="AH680" s="348"/>
      <c r="AI680" s="348"/>
      <c r="AJ680" s="348"/>
      <c r="AK680" s="348"/>
      <c r="AL680" s="348"/>
      <c r="AM680" s="348"/>
      <c r="AN680" s="348"/>
      <c r="AO680" s="348"/>
      <c r="AP680" s="348"/>
      <c r="AQ680" s="34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</row>
    <row r="681" spans="1:100" s="7" customFormat="1" ht="43.5" customHeight="1">
      <c r="A681" s="354" t="s">
        <v>3092</v>
      </c>
      <c r="B681" s="369" t="s">
        <v>889</v>
      </c>
      <c r="C681" s="398" t="s">
        <v>891</v>
      </c>
      <c r="D681" s="358" t="s">
        <v>2945</v>
      </c>
      <c r="E681" s="314" t="s">
        <v>381</v>
      </c>
      <c r="F681" s="307" t="s">
        <v>1299</v>
      </c>
      <c r="G681" s="404" t="s">
        <v>1300</v>
      </c>
      <c r="H681" s="404" t="s">
        <v>219</v>
      </c>
      <c r="I681" s="316">
        <v>380000</v>
      </c>
      <c r="J681" s="316">
        <f>-K2915/0.0833333333333333</f>
        <v>0</v>
      </c>
      <c r="K681" s="316"/>
      <c r="L681" s="317">
        <v>42809</v>
      </c>
      <c r="M681" s="317">
        <v>42834</v>
      </c>
      <c r="N681" s="318">
        <v>43198</v>
      </c>
      <c r="O681" s="336">
        <f t="shared" si="43"/>
        <v>2018</v>
      </c>
      <c r="P681" s="336">
        <f t="shared" si="44"/>
        <v>4</v>
      </c>
      <c r="Q681" s="326" t="str">
        <f t="shared" si="46"/>
        <v>201804</v>
      </c>
      <c r="R681" s="311" t="s">
        <v>266</v>
      </c>
      <c r="S681" s="319">
        <v>0</v>
      </c>
      <c r="T681" s="319">
        <v>0</v>
      </c>
      <c r="U681" s="416"/>
      <c r="V681" s="363"/>
      <c r="W681" s="360"/>
      <c r="X681" s="385" t="s">
        <v>885</v>
      </c>
      <c r="Y6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681" s="348"/>
      <c r="AA681" s="348"/>
      <c r="AB681" s="348"/>
      <c r="AC681" s="348"/>
      <c r="AD681" s="348"/>
      <c r="AE681" s="348"/>
      <c r="AF681" s="348"/>
      <c r="AG681" s="348"/>
      <c r="AH681" s="348"/>
      <c r="AI681" s="348"/>
      <c r="AJ681" s="348"/>
      <c r="AK681" s="348"/>
      <c r="AL681" s="348"/>
      <c r="AM681" s="348"/>
      <c r="AN681" s="348"/>
      <c r="AO681" s="348"/>
      <c r="AP681" s="348"/>
      <c r="AQ681" s="34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</row>
    <row r="682" spans="1:100" s="7" customFormat="1" ht="43.5" customHeight="1">
      <c r="A682" s="354" t="s">
        <v>3092</v>
      </c>
      <c r="B682" s="369" t="s">
        <v>889</v>
      </c>
      <c r="C682" s="398" t="s">
        <v>891</v>
      </c>
      <c r="D682" s="358" t="s">
        <v>2943</v>
      </c>
      <c r="E682" s="314" t="s">
        <v>381</v>
      </c>
      <c r="F682" s="315" t="s">
        <v>1301</v>
      </c>
      <c r="G682" s="313" t="s">
        <v>62</v>
      </c>
      <c r="H682" s="313" t="s">
        <v>86</v>
      </c>
      <c r="I682" s="316">
        <v>1000000</v>
      </c>
      <c r="J682" s="316">
        <f>-K2912/0.0833333333333333</f>
        <v>0</v>
      </c>
      <c r="K682" s="316"/>
      <c r="L682" s="317">
        <v>42795</v>
      </c>
      <c r="M682" s="317">
        <v>42834</v>
      </c>
      <c r="N682" s="318">
        <v>43198</v>
      </c>
      <c r="O682" s="336">
        <f t="shared" si="43"/>
        <v>2018</v>
      </c>
      <c r="P682" s="336">
        <f t="shared" si="44"/>
        <v>4</v>
      </c>
      <c r="Q682" s="326" t="str">
        <f t="shared" si="46"/>
        <v>201804</v>
      </c>
      <c r="R682" s="311" t="s">
        <v>266</v>
      </c>
      <c r="S682" s="319">
        <v>0</v>
      </c>
      <c r="T682" s="319">
        <v>0</v>
      </c>
      <c r="U682" s="308"/>
      <c r="V682" s="363"/>
      <c r="W682" s="360"/>
      <c r="X682" s="363"/>
      <c r="Y6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2" s="348"/>
      <c r="AA682" s="348"/>
      <c r="AB682" s="348"/>
      <c r="AC682" s="348"/>
      <c r="AD682" s="348"/>
      <c r="AE682" s="348"/>
      <c r="AF682" s="348"/>
      <c r="AG682" s="348"/>
      <c r="AH682" s="348"/>
      <c r="AI682" s="348"/>
      <c r="AJ682" s="348"/>
      <c r="AK682" s="348"/>
      <c r="AL682" s="348"/>
      <c r="AM682" s="348"/>
      <c r="AN682" s="348"/>
      <c r="AO682" s="348"/>
      <c r="AP682" s="348"/>
      <c r="AQ682" s="34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</row>
    <row r="683" spans="1:100" s="7" customFormat="1" ht="43.5" customHeight="1">
      <c r="A683" s="354" t="s">
        <v>3092</v>
      </c>
      <c r="B683" s="378" t="s">
        <v>889</v>
      </c>
      <c r="C683" s="370" t="s">
        <v>891</v>
      </c>
      <c r="D683" s="358" t="s">
        <v>2944</v>
      </c>
      <c r="E683" s="358" t="s">
        <v>381</v>
      </c>
      <c r="F683" s="359" t="s">
        <v>1301</v>
      </c>
      <c r="G683" s="355" t="s">
        <v>62</v>
      </c>
      <c r="H683" s="355" t="s">
        <v>1471</v>
      </c>
      <c r="I683" s="371">
        <v>100000</v>
      </c>
      <c r="J683" s="371">
        <f>-K2292/0.0833333333333333</f>
        <v>0</v>
      </c>
      <c r="K683" s="371"/>
      <c r="L683" s="372">
        <v>42795</v>
      </c>
      <c r="M683" s="372">
        <v>42834</v>
      </c>
      <c r="N683" s="373">
        <v>43198</v>
      </c>
      <c r="O683" s="374">
        <f t="shared" si="43"/>
        <v>2018</v>
      </c>
      <c r="P683" s="374">
        <f t="shared" si="44"/>
        <v>4</v>
      </c>
      <c r="Q683" s="375" t="str">
        <f t="shared" si="46"/>
        <v>201804</v>
      </c>
      <c r="R683" s="354" t="s">
        <v>266</v>
      </c>
      <c r="S683" s="376">
        <v>0</v>
      </c>
      <c r="T683" s="376">
        <v>0</v>
      </c>
      <c r="U683" s="356"/>
      <c r="V683" s="349"/>
      <c r="W683" s="348"/>
      <c r="X683" s="349"/>
      <c r="Y68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3" s="348"/>
      <c r="AA683" s="348"/>
      <c r="AB683" s="348"/>
      <c r="AC683" s="348"/>
      <c r="AD683" s="348"/>
      <c r="AE683" s="348"/>
      <c r="AF683" s="348"/>
      <c r="AG683" s="348"/>
      <c r="AH683" s="348"/>
      <c r="AI683" s="348"/>
      <c r="AJ683" s="348"/>
      <c r="AK683" s="348"/>
      <c r="AL683" s="348"/>
      <c r="AM683" s="348"/>
      <c r="AN683" s="348"/>
      <c r="AO683" s="348"/>
      <c r="AP683" s="348"/>
      <c r="AQ683" s="34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</row>
    <row r="684" spans="1:43" s="8" customFormat="1" ht="43.5" customHeight="1">
      <c r="A684" s="305" t="s">
        <v>2048</v>
      </c>
      <c r="B684" s="361" t="s">
        <v>966</v>
      </c>
      <c r="C684" s="398" t="s">
        <v>891</v>
      </c>
      <c r="D684" s="306" t="s">
        <v>1824</v>
      </c>
      <c r="E684" s="306" t="s">
        <v>382</v>
      </c>
      <c r="F684" s="307" t="s">
        <v>46</v>
      </c>
      <c r="G684" s="308" t="s">
        <v>2313</v>
      </c>
      <c r="H684" s="308" t="s">
        <v>1302</v>
      </c>
      <c r="I684" s="309">
        <v>179340</v>
      </c>
      <c r="J684" s="309">
        <f>-K2314/0.0833333333333333</f>
        <v>0</v>
      </c>
      <c r="K684" s="309"/>
      <c r="L684" s="310">
        <v>42837</v>
      </c>
      <c r="M684" s="310">
        <v>42834</v>
      </c>
      <c r="N684" s="310">
        <v>43198</v>
      </c>
      <c r="O684" s="337">
        <f t="shared" si="43"/>
        <v>2018</v>
      </c>
      <c r="P684" s="336">
        <f t="shared" si="44"/>
        <v>4</v>
      </c>
      <c r="Q684" s="332" t="str">
        <f t="shared" si="46"/>
        <v>201804</v>
      </c>
      <c r="R684" s="311"/>
      <c r="S684" s="312">
        <v>0</v>
      </c>
      <c r="T684" s="312">
        <v>0</v>
      </c>
      <c r="U684" s="313"/>
      <c r="V684" s="363"/>
      <c r="W684" s="360"/>
      <c r="X684" s="363"/>
      <c r="Y6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4" s="360"/>
      <c r="AA684" s="360"/>
      <c r="AB684" s="360"/>
      <c r="AC684" s="360"/>
      <c r="AD684" s="360"/>
      <c r="AE684" s="360"/>
      <c r="AF684" s="360"/>
      <c r="AG684" s="360"/>
      <c r="AH684" s="360"/>
      <c r="AI684" s="360"/>
      <c r="AJ684" s="360"/>
      <c r="AK684" s="360"/>
      <c r="AL684" s="360"/>
      <c r="AM684" s="360"/>
      <c r="AN684" s="360"/>
      <c r="AO684" s="360"/>
      <c r="AP684" s="360"/>
      <c r="AQ684" s="360"/>
    </row>
    <row r="685" spans="1:43" s="8" customFormat="1" ht="43.5" customHeight="1">
      <c r="A685" s="311" t="s">
        <v>135</v>
      </c>
      <c r="B685" s="369" t="s">
        <v>890</v>
      </c>
      <c r="C685" s="398" t="s">
        <v>891</v>
      </c>
      <c r="D685" s="314" t="s">
        <v>2359</v>
      </c>
      <c r="E685" s="314" t="s">
        <v>1040</v>
      </c>
      <c r="F685" s="315" t="s">
        <v>1041</v>
      </c>
      <c r="G685" s="313" t="s">
        <v>1042</v>
      </c>
      <c r="H685" s="313" t="s">
        <v>1043</v>
      </c>
      <c r="I685" s="316">
        <v>690550</v>
      </c>
      <c r="J685" s="316">
        <f>-K2216/0.0833333333333333</f>
        <v>0</v>
      </c>
      <c r="K685" s="316"/>
      <c r="L685" s="317">
        <v>42830</v>
      </c>
      <c r="M685" s="317">
        <v>42835</v>
      </c>
      <c r="N685" s="317">
        <v>43199</v>
      </c>
      <c r="O685" s="338">
        <f t="shared" si="43"/>
        <v>2018</v>
      </c>
      <c r="P685" s="336">
        <f t="shared" si="44"/>
        <v>4</v>
      </c>
      <c r="Q685" s="333" t="str">
        <f t="shared" si="46"/>
        <v>201804</v>
      </c>
      <c r="R685" s="311" t="s">
        <v>44</v>
      </c>
      <c r="S685" s="319">
        <v>0</v>
      </c>
      <c r="T685" s="319">
        <v>0</v>
      </c>
      <c r="U685" s="308"/>
      <c r="V685" s="363"/>
      <c r="W685" s="360"/>
      <c r="X685" s="363"/>
      <c r="Y6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5" s="421"/>
      <c r="AA685" s="349"/>
      <c r="AB685" s="349"/>
      <c r="AC685" s="349"/>
      <c r="AD685" s="349"/>
      <c r="AE685" s="349"/>
      <c r="AF685" s="349"/>
      <c r="AG685" s="349"/>
      <c r="AH685" s="349"/>
      <c r="AI685" s="349"/>
      <c r="AJ685" s="349"/>
      <c r="AK685" s="349"/>
      <c r="AL685" s="349"/>
      <c r="AM685" s="349"/>
      <c r="AN685" s="349"/>
      <c r="AO685" s="349"/>
      <c r="AP685" s="349"/>
      <c r="AQ685" s="349"/>
    </row>
    <row r="686" spans="1:43" s="8" customFormat="1" ht="43.5" customHeight="1">
      <c r="A686" s="311" t="s">
        <v>130</v>
      </c>
      <c r="B686" s="235" t="s">
        <v>966</v>
      </c>
      <c r="C686" s="398" t="s">
        <v>891</v>
      </c>
      <c r="D686" s="358" t="s">
        <v>2397</v>
      </c>
      <c r="E686" s="314" t="s">
        <v>380</v>
      </c>
      <c r="F686" s="359" t="s">
        <v>1798</v>
      </c>
      <c r="G686" s="313" t="s">
        <v>345</v>
      </c>
      <c r="H686" s="313" t="s">
        <v>344</v>
      </c>
      <c r="I686" s="316">
        <v>36000</v>
      </c>
      <c r="J686" s="316">
        <f>-K2847/0.0833333333333333</f>
        <v>0</v>
      </c>
      <c r="K686" s="316"/>
      <c r="L686" s="372">
        <v>42851</v>
      </c>
      <c r="M686" s="317">
        <v>42840</v>
      </c>
      <c r="N686" s="317">
        <v>43204</v>
      </c>
      <c r="O686" s="338">
        <f t="shared" si="43"/>
        <v>2018</v>
      </c>
      <c r="P686" s="336">
        <f t="shared" si="44"/>
        <v>4</v>
      </c>
      <c r="Q686" s="333" t="str">
        <f t="shared" si="46"/>
        <v>201804</v>
      </c>
      <c r="R686" s="354" t="s">
        <v>266</v>
      </c>
      <c r="S686" s="319">
        <v>0</v>
      </c>
      <c r="T686" s="319">
        <v>0</v>
      </c>
      <c r="U686" s="356"/>
      <c r="V686" s="360"/>
      <c r="W686" s="360"/>
      <c r="X686" s="360"/>
      <c r="Y68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6" s="421"/>
      <c r="AA686" s="421"/>
      <c r="AB686" s="349"/>
      <c r="AC686" s="349"/>
      <c r="AD686" s="349"/>
      <c r="AE686" s="349"/>
      <c r="AF686" s="349"/>
      <c r="AG686" s="349"/>
      <c r="AH686" s="349"/>
      <c r="AI686" s="349"/>
      <c r="AJ686" s="349"/>
      <c r="AK686" s="349"/>
      <c r="AL686" s="349"/>
      <c r="AM686" s="349"/>
      <c r="AN686" s="349"/>
      <c r="AO686" s="349"/>
      <c r="AP686" s="349"/>
      <c r="AQ686" s="349"/>
    </row>
    <row r="687" spans="1:43" s="8" customFormat="1" ht="43.5" customHeight="1">
      <c r="A687" s="311" t="s">
        <v>143</v>
      </c>
      <c r="B687" s="369" t="s">
        <v>890</v>
      </c>
      <c r="C687" s="398" t="s">
        <v>891</v>
      </c>
      <c r="D687" s="314" t="s">
        <v>3268</v>
      </c>
      <c r="E687" s="314" t="s">
        <v>378</v>
      </c>
      <c r="F687" s="359" t="s">
        <v>1797</v>
      </c>
      <c r="G687" s="313" t="s">
        <v>448</v>
      </c>
      <c r="H687" s="355" t="s">
        <v>1796</v>
      </c>
      <c r="I687" s="316">
        <v>37000</v>
      </c>
      <c r="J687" s="316">
        <f>-K2816/0.0833333333333333</f>
        <v>0</v>
      </c>
      <c r="K687" s="316"/>
      <c r="L687" s="372">
        <v>42830</v>
      </c>
      <c r="M687" s="317">
        <v>42840</v>
      </c>
      <c r="N687" s="318">
        <v>43204</v>
      </c>
      <c r="O687" s="336">
        <f t="shared" si="43"/>
        <v>2018</v>
      </c>
      <c r="P687" s="336">
        <f t="shared" si="44"/>
        <v>4</v>
      </c>
      <c r="Q687" s="326" t="str">
        <f t="shared" si="46"/>
        <v>201804</v>
      </c>
      <c r="R687" s="354" t="s">
        <v>266</v>
      </c>
      <c r="S687" s="319">
        <v>0</v>
      </c>
      <c r="T687" s="319">
        <v>0</v>
      </c>
      <c r="U687" s="308"/>
      <c r="V687" s="360"/>
      <c r="W687" s="360"/>
      <c r="X687" s="360"/>
      <c r="Y68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7" s="348"/>
      <c r="AA687" s="349"/>
      <c r="AB687" s="349"/>
      <c r="AC687" s="349"/>
      <c r="AD687" s="349"/>
      <c r="AE687" s="349"/>
      <c r="AF687" s="349"/>
      <c r="AG687" s="349"/>
      <c r="AH687" s="349"/>
      <c r="AI687" s="349"/>
      <c r="AJ687" s="349"/>
      <c r="AK687" s="349"/>
      <c r="AL687" s="349"/>
      <c r="AM687" s="349"/>
      <c r="AN687" s="349"/>
      <c r="AO687" s="349"/>
      <c r="AP687" s="349"/>
      <c r="AQ687" s="349"/>
    </row>
    <row r="688" spans="1:43" s="8" customFormat="1" ht="43.5" customHeight="1">
      <c r="A688" s="311" t="s">
        <v>203</v>
      </c>
      <c r="B688" s="369" t="s">
        <v>884</v>
      </c>
      <c r="C688" s="398" t="s">
        <v>891</v>
      </c>
      <c r="D688" s="314"/>
      <c r="E688" s="306" t="s">
        <v>378</v>
      </c>
      <c r="F688" s="315" t="s">
        <v>3259</v>
      </c>
      <c r="G688" s="313" t="s">
        <v>3260</v>
      </c>
      <c r="H688" s="313" t="s">
        <v>3261</v>
      </c>
      <c r="I688" s="309">
        <v>100000</v>
      </c>
      <c r="J688" s="309">
        <f>-K2308/0.0833333333333333</f>
        <v>0</v>
      </c>
      <c r="K688" s="309"/>
      <c r="L688" s="317">
        <v>42823</v>
      </c>
      <c r="M688" s="317">
        <v>42840</v>
      </c>
      <c r="N688" s="318">
        <v>43204</v>
      </c>
      <c r="O688" s="336">
        <f t="shared" si="43"/>
        <v>2018</v>
      </c>
      <c r="P688" s="336">
        <f t="shared" si="44"/>
        <v>4</v>
      </c>
      <c r="Q688" s="326" t="str">
        <f t="shared" si="46"/>
        <v>201804</v>
      </c>
      <c r="R688" s="311" t="s">
        <v>45</v>
      </c>
      <c r="S688" s="312">
        <v>0</v>
      </c>
      <c r="T688" s="312">
        <v>0</v>
      </c>
      <c r="U688" s="313"/>
      <c r="V688" s="363"/>
      <c r="W688" s="360"/>
      <c r="X688" s="363"/>
      <c r="Y6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8" s="360"/>
      <c r="AA688" s="363"/>
      <c r="AB688" s="363"/>
      <c r="AC688" s="363"/>
      <c r="AD688" s="363"/>
      <c r="AE688" s="363"/>
      <c r="AF688" s="363"/>
      <c r="AG688" s="363"/>
      <c r="AH688" s="363"/>
      <c r="AI688" s="363"/>
      <c r="AJ688" s="363"/>
      <c r="AK688" s="363"/>
      <c r="AL688" s="363"/>
      <c r="AM688" s="363"/>
      <c r="AN688" s="363"/>
      <c r="AO688" s="363"/>
      <c r="AP688" s="363"/>
      <c r="AQ688" s="363"/>
    </row>
    <row r="689" spans="1:43" s="8" customFormat="1" ht="43.5" customHeight="1">
      <c r="A689" s="311" t="s">
        <v>131</v>
      </c>
      <c r="B689" s="369" t="s">
        <v>884</v>
      </c>
      <c r="C689" s="398" t="s">
        <v>891</v>
      </c>
      <c r="D689" s="314" t="s">
        <v>1319</v>
      </c>
      <c r="E689" s="306" t="s">
        <v>377</v>
      </c>
      <c r="F689" s="307" t="s">
        <v>1305</v>
      </c>
      <c r="G689" s="308" t="s">
        <v>1306</v>
      </c>
      <c r="H689" s="308" t="s">
        <v>409</v>
      </c>
      <c r="I689" s="309">
        <v>1994187</v>
      </c>
      <c r="J689" s="309">
        <f>-K3002/0.0833333333333333</f>
        <v>0</v>
      </c>
      <c r="K689" s="309"/>
      <c r="L689" s="310">
        <v>42816</v>
      </c>
      <c r="M689" s="310">
        <v>42841</v>
      </c>
      <c r="N689" s="310">
        <v>43205</v>
      </c>
      <c r="O689" s="337">
        <f t="shared" si="43"/>
        <v>2018</v>
      </c>
      <c r="P689" s="336">
        <f t="shared" si="44"/>
        <v>4</v>
      </c>
      <c r="Q689" s="332" t="str">
        <f t="shared" si="46"/>
        <v>201804</v>
      </c>
      <c r="R689" s="311" t="s">
        <v>266</v>
      </c>
      <c r="S689" s="312">
        <v>0.13</v>
      </c>
      <c r="T689" s="312">
        <v>0</v>
      </c>
      <c r="U689" s="355"/>
      <c r="V689" s="363"/>
      <c r="W689" s="360"/>
      <c r="X689" s="363"/>
      <c r="Y6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89" s="421"/>
      <c r="AA689" s="421"/>
      <c r="AB689" s="421"/>
      <c r="AC689" s="421"/>
      <c r="AD689" s="421"/>
      <c r="AE689" s="421"/>
      <c r="AF689" s="421"/>
      <c r="AG689" s="421"/>
      <c r="AH689" s="421"/>
      <c r="AI689" s="421"/>
      <c r="AJ689" s="421"/>
      <c r="AK689" s="421"/>
      <c r="AL689" s="421"/>
      <c r="AM689" s="421"/>
      <c r="AN689" s="421"/>
      <c r="AO689" s="421"/>
      <c r="AP689" s="421"/>
      <c r="AQ689" s="421"/>
    </row>
    <row r="690" spans="1:43" s="8" customFormat="1" ht="43.5" customHeight="1">
      <c r="A690" s="354" t="s">
        <v>130</v>
      </c>
      <c r="B690" s="369" t="s">
        <v>966</v>
      </c>
      <c r="C690" s="354" t="s">
        <v>891</v>
      </c>
      <c r="D690" s="358" t="s">
        <v>1929</v>
      </c>
      <c r="E690" s="358" t="s">
        <v>400</v>
      </c>
      <c r="F690" s="359" t="s">
        <v>1303</v>
      </c>
      <c r="G690" s="246" t="s">
        <v>413</v>
      </c>
      <c r="H690" s="355" t="s">
        <v>1304</v>
      </c>
      <c r="I690" s="285">
        <v>185000</v>
      </c>
      <c r="J690" s="285">
        <f>-K2192/0.0833333333333333</f>
        <v>0</v>
      </c>
      <c r="K690" s="285"/>
      <c r="L690" s="280">
        <v>42809</v>
      </c>
      <c r="M690" s="280">
        <v>42841</v>
      </c>
      <c r="N690" s="280">
        <v>43205</v>
      </c>
      <c r="O690" s="329">
        <f t="shared" si="43"/>
        <v>2018</v>
      </c>
      <c r="P690" s="323">
        <f t="shared" si="44"/>
        <v>4</v>
      </c>
      <c r="Q690" s="330" t="str">
        <f t="shared" si="46"/>
        <v>201804</v>
      </c>
      <c r="R690" s="354" t="s">
        <v>44</v>
      </c>
      <c r="S690" s="267">
        <v>0</v>
      </c>
      <c r="T690" s="267">
        <v>0</v>
      </c>
      <c r="U690" s="261"/>
      <c r="V690" s="343"/>
      <c r="W690" s="345"/>
      <c r="X690" s="349"/>
      <c r="Y690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0" s="421"/>
      <c r="AA690" s="421"/>
      <c r="AB690" s="349"/>
      <c r="AC690" s="349"/>
      <c r="AD690" s="349"/>
      <c r="AE690" s="349"/>
      <c r="AF690" s="349"/>
      <c r="AG690" s="349"/>
      <c r="AH690" s="349"/>
      <c r="AI690" s="349"/>
      <c r="AJ690" s="349"/>
      <c r="AK690" s="349"/>
      <c r="AL690" s="349"/>
      <c r="AM690" s="349"/>
      <c r="AN690" s="349"/>
      <c r="AO690" s="349"/>
      <c r="AP690" s="349"/>
      <c r="AQ690" s="349"/>
    </row>
    <row r="691" spans="1:43" s="8" customFormat="1" ht="43.5" customHeight="1">
      <c r="A691" s="311" t="s">
        <v>272</v>
      </c>
      <c r="B691" s="369" t="s">
        <v>889</v>
      </c>
      <c r="C691" s="398" t="s">
        <v>891</v>
      </c>
      <c r="D691" s="314" t="s">
        <v>3294</v>
      </c>
      <c r="E691" s="314" t="s">
        <v>375</v>
      </c>
      <c r="F691" s="315" t="s">
        <v>3295</v>
      </c>
      <c r="G691" s="313" t="s">
        <v>3296</v>
      </c>
      <c r="H691" s="313" t="s">
        <v>3297</v>
      </c>
      <c r="I691" s="316">
        <v>200000</v>
      </c>
      <c r="J691" s="316">
        <f>-K2315/0.0833333333333333</f>
        <v>0</v>
      </c>
      <c r="K691" s="316"/>
      <c r="L691" s="317">
        <v>42851</v>
      </c>
      <c r="M691" s="317">
        <v>42841</v>
      </c>
      <c r="N691" s="318">
        <v>43205</v>
      </c>
      <c r="O691" s="336">
        <f t="shared" si="43"/>
        <v>2018</v>
      </c>
      <c r="P691" s="336">
        <f t="shared" si="44"/>
        <v>4</v>
      </c>
      <c r="Q691" s="326" t="str">
        <f t="shared" si="46"/>
        <v>201804</v>
      </c>
      <c r="R691" s="311"/>
      <c r="S691" s="319"/>
      <c r="T691" s="319"/>
      <c r="U691" s="313"/>
      <c r="V691" s="363"/>
      <c r="W691" s="360"/>
      <c r="X691" s="363"/>
      <c r="Y6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1" s="385"/>
      <c r="AA691" s="363"/>
      <c r="AB691" s="363"/>
      <c r="AC691" s="363"/>
      <c r="AD691" s="363"/>
      <c r="AE691" s="363"/>
      <c r="AF691" s="363"/>
      <c r="AG691" s="363"/>
      <c r="AH691" s="363"/>
      <c r="AI691" s="363"/>
      <c r="AJ691" s="363"/>
      <c r="AK691" s="363"/>
      <c r="AL691" s="363"/>
      <c r="AM691" s="363"/>
      <c r="AN691" s="363"/>
      <c r="AO691" s="363"/>
      <c r="AP691" s="363"/>
      <c r="AQ691" s="363"/>
    </row>
    <row r="692" spans="1:43" s="8" customFormat="1" ht="43.5" customHeight="1">
      <c r="A692" s="311" t="s">
        <v>131</v>
      </c>
      <c r="B692" s="369" t="s">
        <v>884</v>
      </c>
      <c r="C692" s="398" t="s">
        <v>891</v>
      </c>
      <c r="D692" s="314"/>
      <c r="E692" s="314" t="s">
        <v>534</v>
      </c>
      <c r="F692" s="359" t="s">
        <v>46</v>
      </c>
      <c r="G692" s="355" t="s">
        <v>1799</v>
      </c>
      <c r="H692" s="313" t="s">
        <v>1072</v>
      </c>
      <c r="I692" s="316">
        <v>27000</v>
      </c>
      <c r="J692" s="316">
        <f>-K2357/0.0833333333333333</f>
        <v>0</v>
      </c>
      <c r="K692" s="316"/>
      <c r="L692" s="317">
        <v>42795</v>
      </c>
      <c r="M692" s="317">
        <v>42847</v>
      </c>
      <c r="N692" s="317">
        <v>43211</v>
      </c>
      <c r="O692" s="338">
        <f t="shared" si="43"/>
        <v>2018</v>
      </c>
      <c r="P692" s="336">
        <f t="shared" si="44"/>
        <v>4</v>
      </c>
      <c r="Q692" s="333" t="str">
        <f t="shared" si="46"/>
        <v>201804</v>
      </c>
      <c r="R692" s="354" t="s">
        <v>266</v>
      </c>
      <c r="S692" s="319">
        <v>0</v>
      </c>
      <c r="T692" s="319">
        <v>0</v>
      </c>
      <c r="U692" s="313"/>
      <c r="V692" s="385"/>
      <c r="W692" s="360"/>
      <c r="X692" s="385"/>
      <c r="Y69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2" s="421"/>
      <c r="AA692" s="349"/>
      <c r="AB692" s="349"/>
      <c r="AC692" s="349"/>
      <c r="AD692" s="349"/>
      <c r="AE692" s="349"/>
      <c r="AF692" s="349"/>
      <c r="AG692" s="349"/>
      <c r="AH692" s="349"/>
      <c r="AI692" s="349"/>
      <c r="AJ692" s="349"/>
      <c r="AK692" s="349"/>
      <c r="AL692" s="349"/>
      <c r="AM692" s="349"/>
      <c r="AN692" s="349"/>
      <c r="AO692" s="349"/>
      <c r="AP692" s="349"/>
      <c r="AQ692" s="349"/>
    </row>
    <row r="693" spans="1:43" s="8" customFormat="1" ht="43.5" customHeight="1">
      <c r="A693" s="311" t="s">
        <v>131</v>
      </c>
      <c r="B693" s="369" t="s">
        <v>884</v>
      </c>
      <c r="C693" s="398" t="s">
        <v>891</v>
      </c>
      <c r="D693" s="314"/>
      <c r="E693" s="314" t="s">
        <v>381</v>
      </c>
      <c r="F693" s="315" t="s">
        <v>1784</v>
      </c>
      <c r="G693" s="313" t="s">
        <v>1785</v>
      </c>
      <c r="H693" s="313" t="s">
        <v>967</v>
      </c>
      <c r="I693" s="316">
        <v>150000</v>
      </c>
      <c r="J693" s="316">
        <f>-K2985/0.0833333333333333</f>
        <v>0</v>
      </c>
      <c r="K693" s="316"/>
      <c r="L693" s="317">
        <v>42116</v>
      </c>
      <c r="M693" s="317">
        <v>42116</v>
      </c>
      <c r="N693" s="318">
        <v>43211</v>
      </c>
      <c r="O693" s="336">
        <f t="shared" si="43"/>
        <v>2018</v>
      </c>
      <c r="P693" s="336">
        <f t="shared" si="44"/>
        <v>4</v>
      </c>
      <c r="Q693" s="326" t="str">
        <f t="shared" si="46"/>
        <v>201804</v>
      </c>
      <c r="R693" s="354" t="s">
        <v>44</v>
      </c>
      <c r="S693" s="319">
        <v>0</v>
      </c>
      <c r="T693" s="319">
        <v>0</v>
      </c>
      <c r="U693" s="313"/>
      <c r="V693" s="360"/>
      <c r="W693" s="360"/>
      <c r="X693" s="360"/>
      <c r="Y6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3" s="421"/>
      <c r="AA693" s="421"/>
      <c r="AB693" s="421"/>
      <c r="AC693" s="421"/>
      <c r="AD693" s="421"/>
      <c r="AE693" s="421"/>
      <c r="AF693" s="421"/>
      <c r="AG693" s="421"/>
      <c r="AH693" s="421"/>
      <c r="AI693" s="421"/>
      <c r="AJ693" s="421"/>
      <c r="AK693" s="421"/>
      <c r="AL693" s="421"/>
      <c r="AM693" s="421"/>
      <c r="AN693" s="421"/>
      <c r="AO693" s="421"/>
      <c r="AP693" s="421"/>
      <c r="AQ693" s="421"/>
    </row>
    <row r="694" spans="1:43" s="8" customFormat="1" ht="43.5" customHeight="1">
      <c r="A694" s="311" t="s">
        <v>203</v>
      </c>
      <c r="B694" s="354" t="s">
        <v>884</v>
      </c>
      <c r="C694" s="398" t="s">
        <v>891</v>
      </c>
      <c r="D694" s="314" t="s">
        <v>2416</v>
      </c>
      <c r="E694" s="314" t="s">
        <v>378</v>
      </c>
      <c r="F694" s="315" t="s">
        <v>46</v>
      </c>
      <c r="G694" s="313" t="s">
        <v>207</v>
      </c>
      <c r="H694" s="313" t="s">
        <v>208</v>
      </c>
      <c r="I694" s="316">
        <v>300000</v>
      </c>
      <c r="J694" s="316">
        <f>-K2854/0.0833333333333333</f>
        <v>0</v>
      </c>
      <c r="K694" s="316"/>
      <c r="L694" s="317">
        <v>42116</v>
      </c>
      <c r="M694" s="317">
        <v>42116</v>
      </c>
      <c r="N694" s="317">
        <v>43211</v>
      </c>
      <c r="O694" s="338">
        <f t="shared" si="43"/>
        <v>2018</v>
      </c>
      <c r="P694" s="336">
        <f t="shared" si="44"/>
        <v>4</v>
      </c>
      <c r="Q694" s="333" t="str">
        <f t="shared" si="46"/>
        <v>201804</v>
      </c>
      <c r="R694" s="311">
        <v>0</v>
      </c>
      <c r="S694" s="319">
        <v>0</v>
      </c>
      <c r="T694" s="319">
        <v>0</v>
      </c>
      <c r="U694" s="356"/>
      <c r="V694" s="360"/>
      <c r="W694" s="360"/>
      <c r="X694" s="360"/>
      <c r="Y6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4" s="348"/>
      <c r="AA694" s="349"/>
      <c r="AB694" s="349"/>
      <c r="AC694" s="349"/>
      <c r="AD694" s="349"/>
      <c r="AE694" s="349"/>
      <c r="AF694" s="349"/>
      <c r="AG694" s="349"/>
      <c r="AH694" s="349"/>
      <c r="AI694" s="349"/>
      <c r="AJ694" s="349"/>
      <c r="AK694" s="349"/>
      <c r="AL694" s="349"/>
      <c r="AM694" s="349"/>
      <c r="AN694" s="349"/>
      <c r="AO694" s="349"/>
      <c r="AP694" s="349"/>
      <c r="AQ694" s="349"/>
    </row>
    <row r="695" spans="1:43" s="7" customFormat="1" ht="43.5" customHeight="1">
      <c r="A695" s="311" t="s">
        <v>131</v>
      </c>
      <c r="B695" s="369" t="s">
        <v>884</v>
      </c>
      <c r="C695" s="398" t="s">
        <v>891</v>
      </c>
      <c r="D695" s="314" t="s">
        <v>3298</v>
      </c>
      <c r="E695" s="314" t="s">
        <v>379</v>
      </c>
      <c r="F695" s="315" t="s">
        <v>46</v>
      </c>
      <c r="G695" s="313" t="s">
        <v>2433</v>
      </c>
      <c r="H695" s="313" t="s">
        <v>2434</v>
      </c>
      <c r="I695" s="316">
        <v>112746.1</v>
      </c>
      <c r="J695" s="316">
        <f>-K2333/0.0833333333333333</f>
        <v>0</v>
      </c>
      <c r="K695" s="316"/>
      <c r="L695" s="317">
        <v>42487</v>
      </c>
      <c r="M695" s="317">
        <v>42851</v>
      </c>
      <c r="N695" s="317">
        <v>43215</v>
      </c>
      <c r="O695" s="338">
        <f t="shared" si="43"/>
        <v>2018</v>
      </c>
      <c r="P695" s="336">
        <f t="shared" si="44"/>
        <v>4</v>
      </c>
      <c r="Q695" s="333" t="str">
        <f t="shared" si="46"/>
        <v>201804</v>
      </c>
      <c r="R695" s="311" t="s">
        <v>266</v>
      </c>
      <c r="S695" s="319">
        <v>0</v>
      </c>
      <c r="T695" s="319">
        <v>0</v>
      </c>
      <c r="U695" s="313"/>
      <c r="V695" s="385"/>
      <c r="W695" s="360"/>
      <c r="X695" s="385"/>
      <c r="Y6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5" s="360"/>
      <c r="AA695" s="360"/>
      <c r="AB695" s="360"/>
      <c r="AC695" s="360"/>
      <c r="AD695" s="360"/>
      <c r="AE695" s="360"/>
      <c r="AF695" s="360"/>
      <c r="AG695" s="360"/>
      <c r="AH695" s="360"/>
      <c r="AI695" s="360"/>
      <c r="AJ695" s="360"/>
      <c r="AK695" s="360"/>
      <c r="AL695" s="360"/>
      <c r="AM695" s="360"/>
      <c r="AN695" s="360"/>
      <c r="AO695" s="360"/>
      <c r="AP695" s="360"/>
      <c r="AQ695" s="360"/>
    </row>
    <row r="696" spans="1:43" s="7" customFormat="1" ht="43.5" customHeight="1">
      <c r="A696" s="379" t="s">
        <v>2048</v>
      </c>
      <c r="B696" s="382" t="s">
        <v>966</v>
      </c>
      <c r="C696" s="370" t="s">
        <v>891</v>
      </c>
      <c r="D696" s="365" t="s">
        <v>1825</v>
      </c>
      <c r="E696" s="365" t="s">
        <v>382</v>
      </c>
      <c r="F696" s="366" t="s">
        <v>34</v>
      </c>
      <c r="G696" s="355" t="s">
        <v>1826</v>
      </c>
      <c r="H696" s="356" t="s">
        <v>1786</v>
      </c>
      <c r="I696" s="388">
        <v>150000</v>
      </c>
      <c r="J696" s="388">
        <f>-K2301/0.0833333333333333</f>
        <v>0</v>
      </c>
      <c r="K696" s="388"/>
      <c r="L696" s="367">
        <v>42851</v>
      </c>
      <c r="M696" s="367">
        <v>42854</v>
      </c>
      <c r="N696" s="367">
        <v>43218</v>
      </c>
      <c r="O696" s="389">
        <f t="shared" si="43"/>
        <v>2018</v>
      </c>
      <c r="P696" s="374">
        <f t="shared" si="44"/>
        <v>4</v>
      </c>
      <c r="Q696" s="390" t="str">
        <f t="shared" si="46"/>
        <v>201804</v>
      </c>
      <c r="R696" s="354" t="s">
        <v>266</v>
      </c>
      <c r="S696" s="391">
        <v>0</v>
      </c>
      <c r="T696" s="391">
        <v>0</v>
      </c>
      <c r="U696" s="355"/>
      <c r="V696" s="349"/>
      <c r="W696" s="348"/>
      <c r="X696" s="349"/>
      <c r="Y69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6" s="421"/>
      <c r="AA696" s="348"/>
      <c r="AB696" s="348"/>
      <c r="AC696" s="348"/>
      <c r="AD696" s="348"/>
      <c r="AE696" s="348"/>
      <c r="AF696" s="348"/>
      <c r="AG696" s="348"/>
      <c r="AH696" s="348"/>
      <c r="AI696" s="348"/>
      <c r="AJ696" s="348"/>
      <c r="AK696" s="348"/>
      <c r="AL696" s="348"/>
      <c r="AM696" s="348"/>
      <c r="AN696" s="348"/>
      <c r="AO696" s="348"/>
      <c r="AP696" s="348"/>
      <c r="AQ696" s="348"/>
    </row>
    <row r="697" spans="1:43" s="7" customFormat="1" ht="43.5" customHeight="1">
      <c r="A697" s="354" t="s">
        <v>3092</v>
      </c>
      <c r="B697" s="369" t="s">
        <v>889</v>
      </c>
      <c r="C697" s="398" t="s">
        <v>891</v>
      </c>
      <c r="D697" s="358" t="s">
        <v>2947</v>
      </c>
      <c r="E697" s="314" t="s">
        <v>381</v>
      </c>
      <c r="F697" s="307" t="s">
        <v>1265</v>
      </c>
      <c r="G697" s="313" t="s">
        <v>146</v>
      </c>
      <c r="H697" s="313" t="s">
        <v>86</v>
      </c>
      <c r="I697" s="316">
        <v>225000</v>
      </c>
      <c r="J697" s="316">
        <f>-K2932/0.0833333333333333</f>
        <v>0</v>
      </c>
      <c r="K697" s="316"/>
      <c r="L697" s="317">
        <v>42802</v>
      </c>
      <c r="M697" s="317">
        <v>42856</v>
      </c>
      <c r="N697" s="318">
        <v>43220</v>
      </c>
      <c r="O697" s="336">
        <f t="shared" si="43"/>
        <v>2018</v>
      </c>
      <c r="P697" s="336">
        <f t="shared" si="44"/>
        <v>4</v>
      </c>
      <c r="Q697" s="326" t="str">
        <f t="shared" si="46"/>
        <v>201804</v>
      </c>
      <c r="R697" s="311" t="s">
        <v>266</v>
      </c>
      <c r="S697" s="319">
        <v>0</v>
      </c>
      <c r="T697" s="319">
        <v>0</v>
      </c>
      <c r="U697" s="355"/>
      <c r="V697" s="360"/>
      <c r="W697" s="360"/>
      <c r="X697" s="360"/>
      <c r="Y6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7" s="421"/>
      <c r="AA697" s="348"/>
      <c r="AB697" s="348"/>
      <c r="AC697" s="348"/>
      <c r="AD697" s="348"/>
      <c r="AE697" s="348"/>
      <c r="AF697" s="348"/>
      <c r="AG697" s="348"/>
      <c r="AH697" s="348"/>
      <c r="AI697" s="348"/>
      <c r="AJ697" s="348"/>
      <c r="AK697" s="348"/>
      <c r="AL697" s="348"/>
      <c r="AM697" s="348"/>
      <c r="AN697" s="348"/>
      <c r="AO697" s="348"/>
      <c r="AP697" s="348"/>
      <c r="AQ697" s="348"/>
    </row>
    <row r="698" spans="1:43" s="7" customFormat="1" ht="43.5" customHeight="1">
      <c r="A698" s="311" t="s">
        <v>3092</v>
      </c>
      <c r="B698" s="369" t="s">
        <v>889</v>
      </c>
      <c r="C698" s="398" t="s">
        <v>891</v>
      </c>
      <c r="D698" s="314" t="s">
        <v>3102</v>
      </c>
      <c r="E698" s="314" t="s">
        <v>381</v>
      </c>
      <c r="F698" s="307" t="s">
        <v>1775</v>
      </c>
      <c r="G698" s="313" t="s">
        <v>280</v>
      </c>
      <c r="H698" s="313" t="s">
        <v>211</v>
      </c>
      <c r="I698" s="316">
        <v>1000000</v>
      </c>
      <c r="J698" s="316">
        <f>-K2929/0.0833333333333333</f>
        <v>0</v>
      </c>
      <c r="K698" s="316"/>
      <c r="L698" s="317">
        <v>42109</v>
      </c>
      <c r="M698" s="317">
        <v>42125</v>
      </c>
      <c r="N698" s="318">
        <v>43220</v>
      </c>
      <c r="O698" s="336">
        <f t="shared" si="43"/>
        <v>2018</v>
      </c>
      <c r="P698" s="336">
        <f t="shared" si="44"/>
        <v>4</v>
      </c>
      <c r="Q698" s="326" t="str">
        <f t="shared" si="46"/>
        <v>201804</v>
      </c>
      <c r="R698" s="311" t="s">
        <v>44</v>
      </c>
      <c r="S698" s="319">
        <v>0</v>
      </c>
      <c r="T698" s="319">
        <v>0</v>
      </c>
      <c r="U698" s="355"/>
      <c r="V698" s="363"/>
      <c r="W698" s="360"/>
      <c r="X698" s="363"/>
      <c r="Y6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8" s="421"/>
      <c r="AA698" s="348"/>
      <c r="AB698" s="348"/>
      <c r="AC698" s="348"/>
      <c r="AD698" s="348"/>
      <c r="AE698" s="348"/>
      <c r="AF698" s="348"/>
      <c r="AG698" s="348"/>
      <c r="AH698" s="348"/>
      <c r="AI698" s="348"/>
      <c r="AJ698" s="348"/>
      <c r="AK698" s="348"/>
      <c r="AL698" s="348"/>
      <c r="AM698" s="348"/>
      <c r="AN698" s="348"/>
      <c r="AO698" s="348"/>
      <c r="AP698" s="348"/>
      <c r="AQ698" s="348"/>
    </row>
    <row r="699" spans="1:43" s="7" customFormat="1" ht="43.5" customHeight="1">
      <c r="A699" s="311" t="s">
        <v>3092</v>
      </c>
      <c r="B699" s="361" t="s">
        <v>889</v>
      </c>
      <c r="C699" s="398" t="s">
        <v>891</v>
      </c>
      <c r="D699" s="314" t="s">
        <v>1968</v>
      </c>
      <c r="E699" s="314" t="s">
        <v>381</v>
      </c>
      <c r="F699" s="307" t="s">
        <v>1258</v>
      </c>
      <c r="G699" s="313" t="s">
        <v>313</v>
      </c>
      <c r="H699" s="313" t="s">
        <v>1259</v>
      </c>
      <c r="I699" s="316">
        <v>630000</v>
      </c>
      <c r="J699" s="316">
        <f>-K2932/0.0833333333333333</f>
        <v>0</v>
      </c>
      <c r="K699" s="316"/>
      <c r="L699" s="317">
        <v>42760</v>
      </c>
      <c r="M699" s="317">
        <v>42856</v>
      </c>
      <c r="N699" s="318">
        <v>43220</v>
      </c>
      <c r="O699" s="336">
        <f t="shared" si="43"/>
        <v>2018</v>
      </c>
      <c r="P699" s="336">
        <f t="shared" si="44"/>
        <v>4</v>
      </c>
      <c r="Q699" s="326" t="str">
        <f t="shared" si="46"/>
        <v>201804</v>
      </c>
      <c r="R699" s="311" t="s">
        <v>266</v>
      </c>
      <c r="S699" s="319">
        <v>0</v>
      </c>
      <c r="T699" s="319">
        <v>0</v>
      </c>
      <c r="U699" s="313"/>
      <c r="V699" s="363"/>
      <c r="W699" s="363"/>
      <c r="X699" s="363"/>
      <c r="Y6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699" s="421"/>
      <c r="AA699" s="348"/>
      <c r="AB699" s="348"/>
      <c r="AC699" s="348"/>
      <c r="AD699" s="348"/>
      <c r="AE699" s="348"/>
      <c r="AF699" s="348"/>
      <c r="AG699" s="348"/>
      <c r="AH699" s="348"/>
      <c r="AI699" s="348"/>
      <c r="AJ699" s="348"/>
      <c r="AK699" s="348"/>
      <c r="AL699" s="348"/>
      <c r="AM699" s="348"/>
      <c r="AN699" s="348"/>
      <c r="AO699" s="348"/>
      <c r="AP699" s="348"/>
      <c r="AQ699" s="348"/>
    </row>
    <row r="700" spans="1:43" s="7" customFormat="1" ht="43.5" customHeight="1">
      <c r="A700" s="311" t="s">
        <v>3092</v>
      </c>
      <c r="B700" s="369" t="s">
        <v>889</v>
      </c>
      <c r="C700" s="398" t="s">
        <v>891</v>
      </c>
      <c r="D700" s="358" t="s">
        <v>2946</v>
      </c>
      <c r="E700" s="314" t="s">
        <v>381</v>
      </c>
      <c r="F700" s="359" t="s">
        <v>1297</v>
      </c>
      <c r="G700" s="355" t="s">
        <v>1346</v>
      </c>
      <c r="H700" s="313" t="s">
        <v>163</v>
      </c>
      <c r="I700" s="316">
        <v>1900000</v>
      </c>
      <c r="J700" s="316">
        <f>-K2899/0.0833333333333333</f>
        <v>0</v>
      </c>
      <c r="K700" s="316"/>
      <c r="L700" s="317">
        <v>42746</v>
      </c>
      <c r="M700" s="317">
        <v>42856</v>
      </c>
      <c r="N700" s="317">
        <v>43220</v>
      </c>
      <c r="O700" s="338">
        <f t="shared" si="43"/>
        <v>2018</v>
      </c>
      <c r="P700" s="336">
        <f t="shared" si="44"/>
        <v>4</v>
      </c>
      <c r="Q700" s="333" t="str">
        <f t="shared" si="46"/>
        <v>201804</v>
      </c>
      <c r="R700" s="354" t="s">
        <v>266</v>
      </c>
      <c r="S700" s="319">
        <v>0</v>
      </c>
      <c r="T700" s="319">
        <v>0</v>
      </c>
      <c r="U700" s="355"/>
      <c r="V700" s="363"/>
      <c r="W700" s="360"/>
      <c r="X700" s="363"/>
      <c r="Y70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0" s="421"/>
      <c r="AA700" s="421"/>
      <c r="AB700" s="349"/>
      <c r="AC700" s="349"/>
      <c r="AD700" s="349"/>
      <c r="AE700" s="349"/>
      <c r="AF700" s="349"/>
      <c r="AG700" s="349"/>
      <c r="AH700" s="349"/>
      <c r="AI700" s="349"/>
      <c r="AJ700" s="349"/>
      <c r="AK700" s="349"/>
      <c r="AL700" s="349"/>
      <c r="AM700" s="349"/>
      <c r="AN700" s="349"/>
      <c r="AO700" s="349"/>
      <c r="AP700" s="349"/>
      <c r="AQ700" s="349"/>
    </row>
    <row r="701" spans="1:43" s="7" customFormat="1" ht="43.5" customHeight="1">
      <c r="A701" s="354" t="s">
        <v>3110</v>
      </c>
      <c r="B701" s="378" t="s">
        <v>890</v>
      </c>
      <c r="C701" s="370" t="s">
        <v>891</v>
      </c>
      <c r="D701" s="358" t="s">
        <v>3184</v>
      </c>
      <c r="E701" s="365" t="s">
        <v>383</v>
      </c>
      <c r="F701" s="359" t="s">
        <v>46</v>
      </c>
      <c r="G701" s="355" t="s">
        <v>1808</v>
      </c>
      <c r="H701" s="355" t="s">
        <v>1809</v>
      </c>
      <c r="I701" s="388">
        <v>10000</v>
      </c>
      <c r="J701" s="388">
        <f>-K2308/0.0833333333333333</f>
        <v>0</v>
      </c>
      <c r="K701" s="388"/>
      <c r="L701" s="372" t="s">
        <v>326</v>
      </c>
      <c r="M701" s="372">
        <v>42125</v>
      </c>
      <c r="N701" s="373">
        <v>43220</v>
      </c>
      <c r="O701" s="374">
        <f t="shared" si="43"/>
        <v>2018</v>
      </c>
      <c r="P701" s="374">
        <f t="shared" si="44"/>
        <v>4</v>
      </c>
      <c r="Q701" s="375" t="str">
        <f t="shared" si="46"/>
        <v>201804</v>
      </c>
      <c r="R701" s="354">
        <v>0</v>
      </c>
      <c r="S701" s="391">
        <v>0</v>
      </c>
      <c r="T701" s="391">
        <v>0</v>
      </c>
      <c r="U701" s="355"/>
      <c r="V701" s="349"/>
      <c r="W701" s="348"/>
      <c r="X701" s="349"/>
      <c r="Y70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1" s="421"/>
      <c r="AA701" s="349"/>
      <c r="AB701" s="349"/>
      <c r="AC701" s="349"/>
      <c r="AD701" s="349"/>
      <c r="AE701" s="349"/>
      <c r="AF701" s="349"/>
      <c r="AG701" s="349"/>
      <c r="AH701" s="349"/>
      <c r="AI701" s="349"/>
      <c r="AJ701" s="349"/>
      <c r="AK701" s="349"/>
      <c r="AL701" s="349"/>
      <c r="AM701" s="349"/>
      <c r="AN701" s="349"/>
      <c r="AO701" s="349"/>
      <c r="AP701" s="349"/>
      <c r="AQ701" s="349"/>
    </row>
    <row r="702" spans="1:43" s="7" customFormat="1" ht="43.5" customHeight="1">
      <c r="A702" s="379" t="s">
        <v>2048</v>
      </c>
      <c r="B702" s="382" t="s">
        <v>966</v>
      </c>
      <c r="C702" s="370" t="s">
        <v>891</v>
      </c>
      <c r="D702" s="365" t="s">
        <v>1792</v>
      </c>
      <c r="E702" s="365" t="s">
        <v>382</v>
      </c>
      <c r="F702" s="366" t="s">
        <v>1793</v>
      </c>
      <c r="G702" s="356" t="s">
        <v>1794</v>
      </c>
      <c r="H702" s="356" t="s">
        <v>716</v>
      </c>
      <c r="I702" s="388">
        <v>63018</v>
      </c>
      <c r="J702" s="388">
        <f>-K2306/0.0833333333333333</f>
        <v>0</v>
      </c>
      <c r="K702" s="388"/>
      <c r="L702" s="367">
        <v>42851</v>
      </c>
      <c r="M702" s="367">
        <v>42856</v>
      </c>
      <c r="N702" s="367">
        <v>43220</v>
      </c>
      <c r="O702" s="389">
        <f t="shared" si="43"/>
        <v>2018</v>
      </c>
      <c r="P702" s="374">
        <f t="shared" si="44"/>
        <v>4</v>
      </c>
      <c r="Q702" s="390" t="str">
        <f t="shared" si="46"/>
        <v>201804</v>
      </c>
      <c r="R702" s="354">
        <v>0</v>
      </c>
      <c r="S702" s="391">
        <v>0</v>
      </c>
      <c r="T702" s="391">
        <v>0</v>
      </c>
      <c r="U702" s="356"/>
      <c r="V702" s="348"/>
      <c r="W702" s="348"/>
      <c r="X702" s="348"/>
      <c r="Y70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2" s="421"/>
      <c r="AA702" s="349"/>
      <c r="AB702" s="349"/>
      <c r="AC702" s="349"/>
      <c r="AD702" s="349"/>
      <c r="AE702" s="349"/>
      <c r="AF702" s="349"/>
      <c r="AG702" s="349"/>
      <c r="AH702" s="349"/>
      <c r="AI702" s="349"/>
      <c r="AJ702" s="349"/>
      <c r="AK702" s="349"/>
      <c r="AL702" s="349"/>
      <c r="AM702" s="349"/>
      <c r="AN702" s="349"/>
      <c r="AO702" s="349"/>
      <c r="AP702" s="349"/>
      <c r="AQ702" s="349"/>
    </row>
    <row r="703" spans="1:43" s="7" customFormat="1" ht="43.5" customHeight="1">
      <c r="A703" s="305" t="s">
        <v>2048</v>
      </c>
      <c r="B703" s="361" t="s">
        <v>966</v>
      </c>
      <c r="C703" s="398" t="s">
        <v>891</v>
      </c>
      <c r="D703" s="306" t="s">
        <v>1856</v>
      </c>
      <c r="E703" s="306" t="s">
        <v>382</v>
      </c>
      <c r="F703" s="307" t="s">
        <v>1857</v>
      </c>
      <c r="G703" s="308" t="s">
        <v>2315</v>
      </c>
      <c r="H703" s="308" t="s">
        <v>101</v>
      </c>
      <c r="I703" s="309">
        <v>89520</v>
      </c>
      <c r="J703" s="309">
        <f>-K2304/0.0833333333333333</f>
        <v>0</v>
      </c>
      <c r="K703" s="309"/>
      <c r="L703" s="310">
        <v>42851</v>
      </c>
      <c r="M703" s="310">
        <v>42856</v>
      </c>
      <c r="N703" s="310">
        <v>43220</v>
      </c>
      <c r="O703" s="337">
        <f t="shared" si="43"/>
        <v>2018</v>
      </c>
      <c r="P703" s="336">
        <f t="shared" si="44"/>
        <v>4</v>
      </c>
      <c r="Q703" s="332" t="str">
        <f t="shared" si="46"/>
        <v>201804</v>
      </c>
      <c r="R703" s="311">
        <v>0</v>
      </c>
      <c r="S703" s="312">
        <v>0</v>
      </c>
      <c r="T703" s="312">
        <v>0</v>
      </c>
      <c r="U703" s="308"/>
      <c r="V703" s="360"/>
      <c r="W703" s="360"/>
      <c r="X703" s="360"/>
      <c r="Y70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3" s="385"/>
      <c r="AA703" s="363"/>
      <c r="AB703" s="363"/>
      <c r="AC703" s="363"/>
      <c r="AD703" s="363"/>
      <c r="AE703" s="363"/>
      <c r="AF703" s="363"/>
      <c r="AG703" s="363"/>
      <c r="AH703" s="363"/>
      <c r="AI703" s="363"/>
      <c r="AJ703" s="363"/>
      <c r="AK703" s="363"/>
      <c r="AL703" s="363"/>
      <c r="AM703" s="363"/>
      <c r="AN703" s="363"/>
      <c r="AO703" s="363"/>
      <c r="AP703" s="363"/>
      <c r="AQ703" s="363"/>
    </row>
    <row r="704" spans="1:100" s="7" customFormat="1" ht="43.5" customHeight="1">
      <c r="A704" s="311" t="s">
        <v>120</v>
      </c>
      <c r="B704" s="369" t="s">
        <v>889</v>
      </c>
      <c r="C704" s="398" t="s">
        <v>891</v>
      </c>
      <c r="D704" s="314"/>
      <c r="E704" s="314" t="s">
        <v>377</v>
      </c>
      <c r="F704" s="315" t="s">
        <v>2364</v>
      </c>
      <c r="G704" s="313" t="s">
        <v>2365</v>
      </c>
      <c r="H704" s="313" t="s">
        <v>290</v>
      </c>
      <c r="I704" s="316">
        <v>210194.59</v>
      </c>
      <c r="J704" s="316">
        <f>-K2292/0.0833333333333333</f>
        <v>0</v>
      </c>
      <c r="K704" s="316"/>
      <c r="L704" s="317">
        <v>42487</v>
      </c>
      <c r="M704" s="317">
        <v>42491</v>
      </c>
      <c r="N704" s="318">
        <v>43220</v>
      </c>
      <c r="O704" s="336">
        <f t="shared" si="43"/>
        <v>2018</v>
      </c>
      <c r="P704" s="336">
        <f t="shared" si="44"/>
        <v>4</v>
      </c>
      <c r="Q704" s="326" t="str">
        <f t="shared" si="46"/>
        <v>201804</v>
      </c>
      <c r="R704" s="311" t="s">
        <v>44</v>
      </c>
      <c r="S704" s="319">
        <v>0</v>
      </c>
      <c r="T704" s="319">
        <v>0</v>
      </c>
      <c r="U704" s="313"/>
      <c r="V704" s="363"/>
      <c r="W704" s="360"/>
      <c r="X704" s="385"/>
      <c r="Y70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4" s="385"/>
      <c r="AA704" s="363"/>
      <c r="AB704" s="363"/>
      <c r="AC704" s="363"/>
      <c r="AD704" s="363"/>
      <c r="AE704" s="363"/>
      <c r="AF704" s="363"/>
      <c r="AG704" s="363"/>
      <c r="AH704" s="363"/>
      <c r="AI704" s="363"/>
      <c r="AJ704" s="363"/>
      <c r="AK704" s="363"/>
      <c r="AL704" s="363"/>
      <c r="AM704" s="363"/>
      <c r="AN704" s="363"/>
      <c r="AO704" s="363"/>
      <c r="AP704" s="363"/>
      <c r="AQ704" s="363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</row>
    <row r="705" spans="1:100" s="232" customFormat="1" ht="43.5" customHeight="1">
      <c r="A705" s="235" t="s">
        <v>476</v>
      </c>
      <c r="B705" s="235" t="s">
        <v>966</v>
      </c>
      <c r="C705" s="354" t="s">
        <v>891</v>
      </c>
      <c r="D705" s="244"/>
      <c r="E705" s="244" t="s">
        <v>378</v>
      </c>
      <c r="F705" s="359" t="s">
        <v>1294</v>
      </c>
      <c r="G705" s="251" t="s">
        <v>174</v>
      </c>
      <c r="H705" s="362" t="s">
        <v>1295</v>
      </c>
      <c r="I705" s="285">
        <v>396180</v>
      </c>
      <c r="J705" s="285">
        <f>-K2253/0.0833333333333333</f>
        <v>0</v>
      </c>
      <c r="K705" s="285"/>
      <c r="L705" s="280">
        <v>42795</v>
      </c>
      <c r="M705" s="280">
        <v>42856</v>
      </c>
      <c r="N705" s="281">
        <v>43220</v>
      </c>
      <c r="O705" s="323">
        <f t="shared" si="43"/>
        <v>2018</v>
      </c>
      <c r="P705" s="323">
        <f t="shared" si="44"/>
        <v>4</v>
      </c>
      <c r="Q705" s="324" t="str">
        <f t="shared" si="46"/>
        <v>201804</v>
      </c>
      <c r="R705" s="354" t="s">
        <v>266</v>
      </c>
      <c r="S705" s="267">
        <v>0</v>
      </c>
      <c r="T705" s="267">
        <v>0</v>
      </c>
      <c r="U705" s="355"/>
      <c r="V705" s="343"/>
      <c r="W705" s="345"/>
      <c r="X705" s="343"/>
      <c r="Y7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5" s="348"/>
      <c r="AA705" s="349"/>
      <c r="AB705" s="349"/>
      <c r="AC705" s="349"/>
      <c r="AD705" s="349"/>
      <c r="AE705" s="349"/>
      <c r="AF705" s="349"/>
      <c r="AG705" s="349"/>
      <c r="AH705" s="349"/>
      <c r="AI705" s="349"/>
      <c r="AJ705" s="349"/>
      <c r="AK705" s="349"/>
      <c r="AL705" s="349"/>
      <c r="AM705" s="349"/>
      <c r="AN705" s="349"/>
      <c r="AO705" s="349"/>
      <c r="AP705" s="349"/>
      <c r="AQ705" s="349"/>
      <c r="AR705" s="233"/>
      <c r="AS705" s="233"/>
      <c r="AT705" s="233"/>
      <c r="AU705" s="233"/>
      <c r="AV705" s="233"/>
      <c r="AW705" s="233"/>
      <c r="AX705" s="233"/>
      <c r="AY705" s="233"/>
      <c r="AZ705" s="233"/>
      <c r="BA705" s="233"/>
      <c r="BB705" s="233"/>
      <c r="BC705" s="233"/>
      <c r="BD705" s="233"/>
      <c r="BE705" s="233"/>
      <c r="BF705" s="233"/>
      <c r="BG705" s="233"/>
      <c r="BH705" s="233"/>
      <c r="BI705" s="233"/>
      <c r="BJ705" s="233"/>
      <c r="BK705" s="233"/>
      <c r="BL705" s="233"/>
      <c r="BM705" s="233"/>
      <c r="BN705" s="233"/>
      <c r="BO705" s="233"/>
      <c r="BP705" s="233"/>
      <c r="BQ705" s="233"/>
      <c r="BR705" s="233"/>
      <c r="BS705" s="233"/>
      <c r="BT705" s="233"/>
      <c r="BU705" s="233"/>
      <c r="BV705" s="233"/>
      <c r="BW705" s="233"/>
      <c r="BX705" s="233"/>
      <c r="BY705" s="233"/>
      <c r="BZ705" s="233"/>
      <c r="CA705" s="233"/>
      <c r="CB705" s="233"/>
      <c r="CC705" s="233"/>
      <c r="CD705" s="233"/>
      <c r="CE705" s="233"/>
      <c r="CF705" s="233"/>
      <c r="CG705" s="233"/>
      <c r="CH705" s="233"/>
      <c r="CI705" s="233"/>
      <c r="CJ705" s="233"/>
      <c r="CK705" s="233"/>
      <c r="CL705" s="233"/>
      <c r="CM705" s="233"/>
      <c r="CN705" s="233"/>
      <c r="CO705" s="233"/>
      <c r="CP705" s="233"/>
      <c r="CQ705" s="233"/>
      <c r="CR705" s="233"/>
      <c r="CS705" s="233"/>
      <c r="CT705" s="233"/>
      <c r="CU705" s="233"/>
      <c r="CV705" s="233"/>
    </row>
    <row r="706" spans="1:100" s="232" customFormat="1" ht="43.5" customHeight="1">
      <c r="A706" s="354" t="s">
        <v>1925</v>
      </c>
      <c r="B706" s="369" t="s">
        <v>966</v>
      </c>
      <c r="C706" s="354" t="s">
        <v>891</v>
      </c>
      <c r="D706" s="244"/>
      <c r="E706" s="244" t="s">
        <v>400</v>
      </c>
      <c r="F706" s="359" t="s">
        <v>2300</v>
      </c>
      <c r="G706" s="362" t="s">
        <v>2298</v>
      </c>
      <c r="H706" s="251" t="s">
        <v>43</v>
      </c>
      <c r="I706" s="285">
        <v>2410559</v>
      </c>
      <c r="J706" s="285">
        <f>-K2201/0.0833333333333333</f>
        <v>0</v>
      </c>
      <c r="K706" s="285"/>
      <c r="L706" s="280">
        <v>42459</v>
      </c>
      <c r="M706" s="280">
        <v>42491</v>
      </c>
      <c r="N706" s="281">
        <v>43220</v>
      </c>
      <c r="O706" s="323">
        <f t="shared" si="43"/>
        <v>2018</v>
      </c>
      <c r="P706" s="323">
        <f t="shared" si="44"/>
        <v>4</v>
      </c>
      <c r="Q706" s="324" t="str">
        <f t="shared" si="46"/>
        <v>201804</v>
      </c>
      <c r="R706" s="354" t="s">
        <v>36</v>
      </c>
      <c r="S706" s="267">
        <v>0</v>
      </c>
      <c r="T706" s="267">
        <v>0</v>
      </c>
      <c r="U706" s="355"/>
      <c r="V706" s="343"/>
      <c r="W706" s="343"/>
      <c r="X706" s="343"/>
      <c r="Y7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6" s="421"/>
      <c r="AA706" s="348"/>
      <c r="AB706" s="348"/>
      <c r="AC706" s="348"/>
      <c r="AD706" s="348"/>
      <c r="AE706" s="348"/>
      <c r="AF706" s="348"/>
      <c r="AG706" s="348"/>
      <c r="AH706" s="348"/>
      <c r="AI706" s="348"/>
      <c r="AJ706" s="348"/>
      <c r="AK706" s="348"/>
      <c r="AL706" s="348"/>
      <c r="AM706" s="348"/>
      <c r="AN706" s="348"/>
      <c r="AO706" s="348"/>
      <c r="AP706" s="348"/>
      <c r="AQ706" s="348"/>
      <c r="AR706" s="233"/>
      <c r="AS706" s="233"/>
      <c r="AT706" s="233"/>
      <c r="AU706" s="233"/>
      <c r="AV706" s="233"/>
      <c r="AW706" s="233"/>
      <c r="AX706" s="233"/>
      <c r="AY706" s="233"/>
      <c r="AZ706" s="233"/>
      <c r="BA706" s="233"/>
      <c r="BB706" s="233"/>
      <c r="BC706" s="233"/>
      <c r="BD706" s="233"/>
      <c r="BE706" s="233"/>
      <c r="BF706" s="233"/>
      <c r="BG706" s="233"/>
      <c r="BH706" s="233"/>
      <c r="BI706" s="233"/>
      <c r="BJ706" s="233"/>
      <c r="BK706" s="233"/>
      <c r="BL706" s="233"/>
      <c r="BM706" s="233"/>
      <c r="BN706" s="233"/>
      <c r="BO706" s="233"/>
      <c r="BP706" s="233"/>
      <c r="BQ706" s="233"/>
      <c r="BR706" s="233"/>
      <c r="BS706" s="233"/>
      <c r="BT706" s="233"/>
      <c r="BU706" s="233"/>
      <c r="BV706" s="233"/>
      <c r="BW706" s="233"/>
      <c r="BX706" s="233"/>
      <c r="BY706" s="233"/>
      <c r="BZ706" s="233"/>
      <c r="CA706" s="233"/>
      <c r="CB706" s="233"/>
      <c r="CC706" s="233"/>
      <c r="CD706" s="233"/>
      <c r="CE706" s="233"/>
      <c r="CF706" s="233"/>
      <c r="CG706" s="233"/>
      <c r="CH706" s="233"/>
      <c r="CI706" s="233"/>
      <c r="CJ706" s="233"/>
      <c r="CK706" s="233"/>
      <c r="CL706" s="233"/>
      <c r="CM706" s="233"/>
      <c r="CN706" s="233"/>
      <c r="CO706" s="233"/>
      <c r="CP706" s="233"/>
      <c r="CQ706" s="233"/>
      <c r="CR706" s="233"/>
      <c r="CS706" s="233"/>
      <c r="CT706" s="233"/>
      <c r="CU706" s="233"/>
      <c r="CV706" s="233"/>
    </row>
    <row r="707" spans="1:100" s="233" customFormat="1" ht="43.5" customHeight="1">
      <c r="A707" s="354" t="s">
        <v>1925</v>
      </c>
      <c r="B707" s="369" t="s">
        <v>966</v>
      </c>
      <c r="C707" s="354" t="s">
        <v>891</v>
      </c>
      <c r="D707" s="244"/>
      <c r="E707" s="244" t="s">
        <v>400</v>
      </c>
      <c r="F707" s="359" t="s">
        <v>2300</v>
      </c>
      <c r="G707" s="362" t="s">
        <v>1938</v>
      </c>
      <c r="H707" s="362" t="s">
        <v>2299</v>
      </c>
      <c r="I707" s="285">
        <v>2410559</v>
      </c>
      <c r="J707" s="285">
        <f>-K2202/0.0833333333333333</f>
        <v>0</v>
      </c>
      <c r="K707" s="285"/>
      <c r="L707" s="280">
        <v>42459</v>
      </c>
      <c r="M707" s="280">
        <v>42491</v>
      </c>
      <c r="N707" s="281">
        <v>43220</v>
      </c>
      <c r="O707" s="323">
        <f t="shared" si="43"/>
        <v>2018</v>
      </c>
      <c r="P707" s="323">
        <f t="shared" si="44"/>
        <v>4</v>
      </c>
      <c r="Q707" s="324" t="str">
        <f t="shared" si="46"/>
        <v>201804</v>
      </c>
      <c r="R707" s="354" t="s">
        <v>36</v>
      </c>
      <c r="S707" s="267">
        <v>0</v>
      </c>
      <c r="T707" s="267">
        <v>0</v>
      </c>
      <c r="U707" s="355"/>
      <c r="V707" s="343"/>
      <c r="W707" s="343"/>
      <c r="X707" s="343"/>
      <c r="Y7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7" s="421"/>
      <c r="AA707" s="348"/>
      <c r="AB707" s="348"/>
      <c r="AC707" s="348"/>
      <c r="AD707" s="348"/>
      <c r="AE707" s="348"/>
      <c r="AF707" s="348"/>
      <c r="AG707" s="348"/>
      <c r="AH707" s="348"/>
      <c r="AI707" s="348"/>
      <c r="AJ707" s="348"/>
      <c r="AK707" s="348"/>
      <c r="AL707" s="348"/>
      <c r="AM707" s="348"/>
      <c r="AN707" s="348"/>
      <c r="AO707" s="348"/>
      <c r="AP707" s="348"/>
      <c r="AQ707" s="34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</row>
    <row r="708" spans="1:100" s="233" customFormat="1" ht="43.5" customHeight="1">
      <c r="A708" s="311" t="s">
        <v>272</v>
      </c>
      <c r="B708" s="369" t="s">
        <v>889</v>
      </c>
      <c r="C708" s="398" t="s">
        <v>891</v>
      </c>
      <c r="D708" s="314" t="s">
        <v>2454</v>
      </c>
      <c r="E708" s="314" t="s">
        <v>375</v>
      </c>
      <c r="F708" s="315" t="s">
        <v>1312</v>
      </c>
      <c r="G708" s="313" t="s">
        <v>1313</v>
      </c>
      <c r="H708" s="313" t="s">
        <v>1314</v>
      </c>
      <c r="I708" s="316">
        <v>325000</v>
      </c>
      <c r="J708" s="316">
        <f>-K2246/0.0833333333333333</f>
        <v>0</v>
      </c>
      <c r="K708" s="316"/>
      <c r="L708" s="317">
        <v>42837</v>
      </c>
      <c r="M708" s="317">
        <v>42856</v>
      </c>
      <c r="N708" s="318">
        <v>43220</v>
      </c>
      <c r="O708" s="336">
        <f aca="true" t="shared" si="47" ref="O708:O771">YEAR(N708)</f>
        <v>2018</v>
      </c>
      <c r="P708" s="336">
        <f aca="true" t="shared" si="48" ref="P708:P771">MONTH(N708)</f>
        <v>4</v>
      </c>
      <c r="Q708" s="326" t="str">
        <f aca="true" t="shared" si="49" ref="Q708:Q739">IF(P708&gt;9,CONCATENATE(O708,P708),CONCATENATE(O708,"0",P708))</f>
        <v>201804</v>
      </c>
      <c r="R708" s="311" t="s">
        <v>266</v>
      </c>
      <c r="S708" s="319">
        <v>0</v>
      </c>
      <c r="T708" s="319">
        <v>0</v>
      </c>
      <c r="U708" s="308"/>
      <c r="V708" s="363"/>
      <c r="W708" s="360"/>
      <c r="X708" s="363"/>
      <c r="Y7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8" s="348"/>
      <c r="AA708" s="348"/>
      <c r="AB708" s="348"/>
      <c r="AC708" s="348"/>
      <c r="AD708" s="348"/>
      <c r="AE708" s="348"/>
      <c r="AF708" s="348"/>
      <c r="AG708" s="348"/>
      <c r="AH708" s="348"/>
      <c r="AI708" s="348"/>
      <c r="AJ708" s="348"/>
      <c r="AK708" s="348"/>
      <c r="AL708" s="348"/>
      <c r="AM708" s="348"/>
      <c r="AN708" s="348"/>
      <c r="AO708" s="348"/>
      <c r="AP708" s="348"/>
      <c r="AQ708" s="34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</row>
    <row r="709" spans="1:100" s="8" customFormat="1" ht="43.5" customHeight="1">
      <c r="A709" s="311" t="s">
        <v>272</v>
      </c>
      <c r="B709" s="369" t="s">
        <v>889</v>
      </c>
      <c r="C709" s="398" t="s">
        <v>891</v>
      </c>
      <c r="D709" s="314" t="s">
        <v>2455</v>
      </c>
      <c r="E709" s="314" t="s">
        <v>375</v>
      </c>
      <c r="F709" s="315" t="s">
        <v>1312</v>
      </c>
      <c r="G709" s="313" t="s">
        <v>1313</v>
      </c>
      <c r="H709" s="313" t="s">
        <v>171</v>
      </c>
      <c r="I709" s="316">
        <v>325000</v>
      </c>
      <c r="J709" s="316">
        <f>-K2247/0.0833333333333333</f>
        <v>0</v>
      </c>
      <c r="K709" s="316"/>
      <c r="L709" s="317" t="s">
        <v>3290</v>
      </c>
      <c r="M709" s="317">
        <v>42856</v>
      </c>
      <c r="N709" s="318">
        <v>43220</v>
      </c>
      <c r="O709" s="336">
        <f t="shared" si="47"/>
        <v>2018</v>
      </c>
      <c r="P709" s="336">
        <f t="shared" si="48"/>
        <v>4</v>
      </c>
      <c r="Q709" s="326" t="str">
        <f t="shared" si="49"/>
        <v>201804</v>
      </c>
      <c r="R709" s="311" t="s">
        <v>266</v>
      </c>
      <c r="S709" s="319">
        <v>0</v>
      </c>
      <c r="T709" s="319">
        <v>0</v>
      </c>
      <c r="U709" s="308"/>
      <c r="V709" s="363"/>
      <c r="W709" s="360"/>
      <c r="X709" s="363"/>
      <c r="Y7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09" s="348"/>
      <c r="AA709" s="348"/>
      <c r="AB709" s="348"/>
      <c r="AC709" s="348"/>
      <c r="AD709" s="348"/>
      <c r="AE709" s="348"/>
      <c r="AF709" s="348"/>
      <c r="AG709" s="348"/>
      <c r="AH709" s="348"/>
      <c r="AI709" s="348"/>
      <c r="AJ709" s="348"/>
      <c r="AK709" s="348"/>
      <c r="AL709" s="348"/>
      <c r="AM709" s="348"/>
      <c r="AN709" s="348"/>
      <c r="AO709" s="348"/>
      <c r="AP709" s="348"/>
      <c r="AQ709" s="348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  <c r="CK709" s="7"/>
      <c r="CL709" s="7"/>
      <c r="CM709" s="7"/>
      <c r="CN709" s="7"/>
      <c r="CO709" s="7"/>
      <c r="CP709" s="7"/>
      <c r="CQ709" s="7"/>
      <c r="CR709" s="7"/>
      <c r="CS709" s="7"/>
      <c r="CT709" s="7"/>
      <c r="CU709" s="7"/>
      <c r="CV709" s="7"/>
    </row>
    <row r="710" spans="1:100" s="8" customFormat="1" ht="43.5" customHeight="1">
      <c r="A710" s="311" t="s">
        <v>272</v>
      </c>
      <c r="B710" s="369" t="s">
        <v>889</v>
      </c>
      <c r="C710" s="398" t="s">
        <v>891</v>
      </c>
      <c r="D710" s="314"/>
      <c r="E710" s="314" t="s">
        <v>375</v>
      </c>
      <c r="F710" s="315" t="s">
        <v>2114</v>
      </c>
      <c r="G710" s="313" t="s">
        <v>2115</v>
      </c>
      <c r="H710" s="313" t="s">
        <v>2116</v>
      </c>
      <c r="I710" s="316">
        <v>1231360</v>
      </c>
      <c r="J710" s="316">
        <f>-K2289/0.0833333333333333</f>
        <v>0</v>
      </c>
      <c r="K710" s="316"/>
      <c r="L710" s="317">
        <v>42655</v>
      </c>
      <c r="M710" s="317">
        <v>42347</v>
      </c>
      <c r="N710" s="318">
        <v>43220</v>
      </c>
      <c r="O710" s="336">
        <f t="shared" si="47"/>
        <v>2018</v>
      </c>
      <c r="P710" s="336">
        <f t="shared" si="48"/>
        <v>4</v>
      </c>
      <c r="Q710" s="326" t="str">
        <f t="shared" si="49"/>
        <v>201804</v>
      </c>
      <c r="R710" s="311" t="s">
        <v>44</v>
      </c>
      <c r="S710" s="319">
        <v>0</v>
      </c>
      <c r="T710" s="319">
        <v>0</v>
      </c>
      <c r="U710" s="313"/>
      <c r="V710" s="363"/>
      <c r="W710" s="363"/>
      <c r="X710" s="363"/>
      <c r="Y7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0" s="385"/>
      <c r="AA710" s="360"/>
      <c r="AB710" s="360"/>
      <c r="AC710" s="360"/>
      <c r="AD710" s="360"/>
      <c r="AE710" s="360"/>
      <c r="AF710" s="360"/>
      <c r="AG710" s="360"/>
      <c r="AH710" s="360"/>
      <c r="AI710" s="360"/>
      <c r="AJ710" s="360"/>
      <c r="AK710" s="360"/>
      <c r="AL710" s="360"/>
      <c r="AM710" s="360"/>
      <c r="AN710" s="360"/>
      <c r="AO710" s="360"/>
      <c r="AP710" s="360"/>
      <c r="AQ710" s="360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  <c r="CK710" s="7"/>
      <c r="CL710" s="7"/>
      <c r="CM710" s="7"/>
      <c r="CN710" s="7"/>
      <c r="CO710" s="7"/>
      <c r="CP710" s="7"/>
      <c r="CQ710" s="7"/>
      <c r="CR710" s="7"/>
      <c r="CS710" s="7"/>
      <c r="CT710" s="7"/>
      <c r="CU710" s="7"/>
      <c r="CV710" s="7"/>
    </row>
    <row r="711" spans="1:100" s="7" customFormat="1" ht="43.5" customHeight="1">
      <c r="A711" s="311" t="s">
        <v>11</v>
      </c>
      <c r="B711" s="369" t="s">
        <v>966</v>
      </c>
      <c r="C711" s="398" t="s">
        <v>891</v>
      </c>
      <c r="D711" s="314"/>
      <c r="E711" s="306" t="s">
        <v>389</v>
      </c>
      <c r="F711" s="307" t="s">
        <v>34</v>
      </c>
      <c r="G711" s="308" t="s">
        <v>2460</v>
      </c>
      <c r="H711" s="308" t="s">
        <v>319</v>
      </c>
      <c r="I711" s="309">
        <v>185787</v>
      </c>
      <c r="J711" s="309">
        <f>-K2271/0.0833333333333333</f>
        <v>0</v>
      </c>
      <c r="K711" s="309"/>
      <c r="L711" s="317">
        <v>42851</v>
      </c>
      <c r="M711" s="317">
        <v>42856</v>
      </c>
      <c r="N711" s="310">
        <v>43220</v>
      </c>
      <c r="O711" s="337">
        <f t="shared" si="47"/>
        <v>2018</v>
      </c>
      <c r="P711" s="336">
        <f t="shared" si="48"/>
        <v>4</v>
      </c>
      <c r="Q711" s="332" t="str">
        <f t="shared" si="49"/>
        <v>201804</v>
      </c>
      <c r="R711" s="311" t="s">
        <v>44</v>
      </c>
      <c r="S711" s="312">
        <v>0</v>
      </c>
      <c r="T711" s="312">
        <v>0</v>
      </c>
      <c r="U711" s="355"/>
      <c r="V711" s="363"/>
      <c r="W711" s="360"/>
      <c r="X711" s="363"/>
      <c r="Y711" s="369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1" s="385"/>
      <c r="AA711" s="363"/>
      <c r="AB711" s="363"/>
      <c r="AC711" s="363"/>
      <c r="AD711" s="363"/>
      <c r="AE711" s="363"/>
      <c r="AF711" s="363"/>
      <c r="AG711" s="363"/>
      <c r="AH711" s="363"/>
      <c r="AI711" s="363"/>
      <c r="AJ711" s="363"/>
      <c r="AK711" s="363"/>
      <c r="AL711" s="363"/>
      <c r="AM711" s="363"/>
      <c r="AN711" s="363"/>
      <c r="AO711" s="363"/>
      <c r="AP711" s="363"/>
      <c r="AQ711" s="363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</row>
    <row r="712" spans="1:43" s="8" customFormat="1" ht="43.5" customHeight="1">
      <c r="A712" s="311" t="s">
        <v>11</v>
      </c>
      <c r="B712" s="369" t="s">
        <v>966</v>
      </c>
      <c r="C712" s="398" t="s">
        <v>891</v>
      </c>
      <c r="D712" s="314"/>
      <c r="E712" s="314" t="s">
        <v>1779</v>
      </c>
      <c r="F712" s="307" t="s">
        <v>1777</v>
      </c>
      <c r="G712" s="313" t="s">
        <v>1778</v>
      </c>
      <c r="H712" s="313" t="s">
        <v>123</v>
      </c>
      <c r="I712" s="316">
        <v>2225610</v>
      </c>
      <c r="J712" s="316">
        <f>-K2296/0.0833333333333333</f>
        <v>0</v>
      </c>
      <c r="K712" s="316"/>
      <c r="L712" s="317">
        <v>42116</v>
      </c>
      <c r="M712" s="317">
        <v>42125</v>
      </c>
      <c r="N712" s="318">
        <v>43220</v>
      </c>
      <c r="O712" s="336">
        <f t="shared" si="47"/>
        <v>2018</v>
      </c>
      <c r="P712" s="336">
        <f t="shared" si="48"/>
        <v>4</v>
      </c>
      <c r="Q712" s="326" t="str">
        <f t="shared" si="49"/>
        <v>201804</v>
      </c>
      <c r="R712" s="311" t="s">
        <v>44</v>
      </c>
      <c r="S712" s="319">
        <v>0.15</v>
      </c>
      <c r="T712" s="319">
        <v>0</v>
      </c>
      <c r="U712" s="313"/>
      <c r="V712" s="360"/>
      <c r="W712" s="360"/>
      <c r="X712" s="360"/>
      <c r="Y7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2" s="385"/>
      <c r="AA712" s="363"/>
      <c r="AB712" s="363"/>
      <c r="AC712" s="363"/>
      <c r="AD712" s="363"/>
      <c r="AE712" s="363"/>
      <c r="AF712" s="363"/>
      <c r="AG712" s="363"/>
      <c r="AH712" s="363"/>
      <c r="AI712" s="363"/>
      <c r="AJ712" s="363"/>
      <c r="AK712" s="363"/>
      <c r="AL712" s="363"/>
      <c r="AM712" s="363"/>
      <c r="AN712" s="363"/>
      <c r="AO712" s="363"/>
      <c r="AP712" s="363"/>
      <c r="AQ712" s="363"/>
    </row>
    <row r="713" spans="1:43" s="8" customFormat="1" ht="43.5" customHeight="1">
      <c r="A713" s="311" t="s">
        <v>3110</v>
      </c>
      <c r="B713" s="369" t="s">
        <v>890</v>
      </c>
      <c r="C713" s="398" t="s">
        <v>891</v>
      </c>
      <c r="D713" s="314" t="s">
        <v>3204</v>
      </c>
      <c r="E713" s="314" t="s">
        <v>383</v>
      </c>
      <c r="F713" s="315" t="s">
        <v>2437</v>
      </c>
      <c r="G713" s="313" t="s">
        <v>2438</v>
      </c>
      <c r="H713" s="313" t="s">
        <v>2439</v>
      </c>
      <c r="I713" s="316">
        <v>378000</v>
      </c>
      <c r="J713" s="316">
        <f>-K2312/0.0833333333333333</f>
        <v>0</v>
      </c>
      <c r="K713" s="316"/>
      <c r="L713" s="317">
        <v>42865</v>
      </c>
      <c r="M713" s="317">
        <v>42859</v>
      </c>
      <c r="N713" s="318">
        <v>43223</v>
      </c>
      <c r="O713" s="336">
        <f t="shared" si="47"/>
        <v>2018</v>
      </c>
      <c r="P713" s="336">
        <f t="shared" si="48"/>
        <v>5</v>
      </c>
      <c r="Q713" s="326" t="str">
        <f t="shared" si="49"/>
        <v>201805</v>
      </c>
      <c r="R713" s="311" t="s">
        <v>36</v>
      </c>
      <c r="S713" s="319">
        <v>0</v>
      </c>
      <c r="T713" s="319">
        <v>0</v>
      </c>
      <c r="U713" s="313"/>
      <c r="V713" s="363"/>
      <c r="W713" s="360"/>
      <c r="X713" s="363"/>
      <c r="Y7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3" s="385"/>
      <c r="AA713" s="363"/>
      <c r="AB713" s="363"/>
      <c r="AC713" s="363"/>
      <c r="AD713" s="363"/>
      <c r="AE713" s="363"/>
      <c r="AF713" s="363"/>
      <c r="AG713" s="363"/>
      <c r="AH713" s="363"/>
      <c r="AI713" s="363"/>
      <c r="AJ713" s="363"/>
      <c r="AK713" s="363"/>
      <c r="AL713" s="363"/>
      <c r="AM713" s="363"/>
      <c r="AN713" s="363"/>
      <c r="AO713" s="363"/>
      <c r="AP713" s="363"/>
      <c r="AQ713" s="363"/>
    </row>
    <row r="714" spans="1:100" s="7" customFormat="1" ht="43.5" customHeight="1">
      <c r="A714" s="311" t="s">
        <v>3110</v>
      </c>
      <c r="B714" s="369" t="s">
        <v>890</v>
      </c>
      <c r="C714" s="398" t="s">
        <v>891</v>
      </c>
      <c r="D714" s="314" t="s">
        <v>3205</v>
      </c>
      <c r="E714" s="314" t="s">
        <v>383</v>
      </c>
      <c r="F714" s="315" t="s">
        <v>2437</v>
      </c>
      <c r="G714" s="313" t="s">
        <v>2438</v>
      </c>
      <c r="H714" s="313" t="s">
        <v>2440</v>
      </c>
      <c r="I714" s="316">
        <v>378000</v>
      </c>
      <c r="J714" s="316">
        <f>-K2313/0.0833333333333333</f>
        <v>0</v>
      </c>
      <c r="K714" s="316"/>
      <c r="L714" s="317">
        <v>42865</v>
      </c>
      <c r="M714" s="317">
        <v>42859</v>
      </c>
      <c r="N714" s="318">
        <v>43223</v>
      </c>
      <c r="O714" s="336">
        <f t="shared" si="47"/>
        <v>2018</v>
      </c>
      <c r="P714" s="336">
        <f t="shared" si="48"/>
        <v>5</v>
      </c>
      <c r="Q714" s="326" t="str">
        <f t="shared" si="49"/>
        <v>201805</v>
      </c>
      <c r="R714" s="311" t="s">
        <v>36</v>
      </c>
      <c r="S714" s="319">
        <v>0</v>
      </c>
      <c r="T714" s="319">
        <v>0</v>
      </c>
      <c r="U714" s="313"/>
      <c r="V714" s="363"/>
      <c r="W714" s="360"/>
      <c r="X714" s="363"/>
      <c r="Y7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4" s="385"/>
      <c r="AA714" s="363"/>
      <c r="AB714" s="363"/>
      <c r="AC714" s="363"/>
      <c r="AD714" s="363"/>
      <c r="AE714" s="363"/>
      <c r="AF714" s="363"/>
      <c r="AG714" s="363"/>
      <c r="AH714" s="363"/>
      <c r="AI714" s="363"/>
      <c r="AJ714" s="363"/>
      <c r="AK714" s="363"/>
      <c r="AL714" s="363"/>
      <c r="AM714" s="363"/>
      <c r="AN714" s="363"/>
      <c r="AO714" s="363"/>
      <c r="AP714" s="363"/>
      <c r="AQ714" s="363"/>
      <c r="AR714" s="8"/>
      <c r="AS714" s="8"/>
      <c r="AT714" s="8"/>
      <c r="AU714" s="8"/>
      <c r="AV714" s="8"/>
      <c r="AW714" s="8"/>
      <c r="AX714" s="8"/>
      <c r="AY714" s="8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8"/>
      <c r="BS714" s="8"/>
      <c r="BT714" s="8"/>
      <c r="BU714" s="8"/>
      <c r="BV714" s="8"/>
      <c r="BW714" s="8"/>
      <c r="BX714" s="8"/>
      <c r="BY714" s="8"/>
      <c r="BZ714" s="8"/>
      <c r="CA714" s="8"/>
      <c r="CB714" s="8"/>
      <c r="CC714" s="8"/>
      <c r="CD714" s="8"/>
      <c r="CE714" s="8"/>
      <c r="CF714" s="8"/>
      <c r="CG714" s="8"/>
      <c r="CH714" s="8"/>
      <c r="CI714" s="8"/>
      <c r="CJ714" s="8"/>
      <c r="CK714" s="8"/>
      <c r="CL714" s="8"/>
      <c r="CM714" s="8"/>
      <c r="CN714" s="8"/>
      <c r="CO714" s="8"/>
      <c r="CP714" s="8"/>
      <c r="CQ714" s="8"/>
      <c r="CR714" s="8"/>
      <c r="CS714" s="8"/>
      <c r="CT714" s="8"/>
      <c r="CU714" s="8"/>
      <c r="CV714" s="8"/>
    </row>
    <row r="715" spans="1:100" s="7" customFormat="1" ht="43.5" customHeight="1">
      <c r="A715" s="311" t="s">
        <v>3110</v>
      </c>
      <c r="B715" s="369" t="s">
        <v>890</v>
      </c>
      <c r="C715" s="398" t="s">
        <v>891</v>
      </c>
      <c r="D715" s="314" t="s">
        <v>3203</v>
      </c>
      <c r="E715" s="314" t="s">
        <v>383</v>
      </c>
      <c r="F715" s="315" t="s">
        <v>2448</v>
      </c>
      <c r="G715" s="313" t="s">
        <v>2449</v>
      </c>
      <c r="H715" s="313" t="s">
        <v>1183</v>
      </c>
      <c r="I715" s="316">
        <v>1834410</v>
      </c>
      <c r="J715" s="316">
        <f>-K2316/0.0833333333333333</f>
        <v>0</v>
      </c>
      <c r="K715" s="316"/>
      <c r="L715" s="317">
        <v>42851</v>
      </c>
      <c r="M715" s="317">
        <v>42859</v>
      </c>
      <c r="N715" s="318">
        <v>43223</v>
      </c>
      <c r="O715" s="336">
        <f t="shared" si="47"/>
        <v>2018</v>
      </c>
      <c r="P715" s="336">
        <f t="shared" si="48"/>
        <v>5</v>
      </c>
      <c r="Q715" s="326" t="str">
        <f t="shared" si="49"/>
        <v>201805</v>
      </c>
      <c r="R715" s="311" t="s">
        <v>36</v>
      </c>
      <c r="S715" s="319">
        <v>0</v>
      </c>
      <c r="T715" s="319">
        <v>0</v>
      </c>
      <c r="U715" s="313"/>
      <c r="V715" s="363"/>
      <c r="W715" s="360"/>
      <c r="X715" s="363"/>
      <c r="Y7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5" s="385"/>
      <c r="AA715" s="363"/>
      <c r="AB715" s="363"/>
      <c r="AC715" s="363"/>
      <c r="AD715" s="363"/>
      <c r="AE715" s="363"/>
      <c r="AF715" s="363"/>
      <c r="AG715" s="363"/>
      <c r="AH715" s="363"/>
      <c r="AI715" s="363"/>
      <c r="AJ715" s="363"/>
      <c r="AK715" s="363"/>
      <c r="AL715" s="363"/>
      <c r="AM715" s="363"/>
      <c r="AN715" s="363"/>
      <c r="AO715" s="363"/>
      <c r="AP715" s="363"/>
      <c r="AQ715" s="363"/>
      <c r="AR715" s="8"/>
      <c r="AS715" s="8"/>
      <c r="AT715" s="8"/>
      <c r="AU715" s="8"/>
      <c r="AV715" s="8"/>
      <c r="AW715" s="8"/>
      <c r="AX715" s="8"/>
      <c r="AY715" s="8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8"/>
      <c r="BS715" s="8"/>
      <c r="BT715" s="8"/>
      <c r="BU715" s="8"/>
      <c r="BV715" s="8"/>
      <c r="BW715" s="8"/>
      <c r="BX715" s="8"/>
      <c r="BY715" s="8"/>
      <c r="BZ715" s="8"/>
      <c r="CA715" s="8"/>
      <c r="CB715" s="8"/>
      <c r="CC715" s="8"/>
      <c r="CD715" s="8"/>
      <c r="CE715" s="8"/>
      <c r="CF715" s="8"/>
      <c r="CG715" s="8"/>
      <c r="CH715" s="8"/>
      <c r="CI715" s="8"/>
      <c r="CJ715" s="8"/>
      <c r="CK715" s="8"/>
      <c r="CL715" s="8"/>
      <c r="CM715" s="8"/>
      <c r="CN715" s="8"/>
      <c r="CO715" s="8"/>
      <c r="CP715" s="8"/>
      <c r="CQ715" s="8"/>
      <c r="CR715" s="8"/>
      <c r="CS715" s="8"/>
      <c r="CT715" s="8"/>
      <c r="CU715" s="8"/>
      <c r="CV715" s="8"/>
    </row>
    <row r="716" spans="1:100" s="7" customFormat="1" ht="43.5" customHeight="1">
      <c r="A716" s="311" t="s">
        <v>131</v>
      </c>
      <c r="B716" s="369" t="s">
        <v>884</v>
      </c>
      <c r="C716" s="398" t="s">
        <v>891</v>
      </c>
      <c r="D716" s="314" t="s">
        <v>2429</v>
      </c>
      <c r="E716" s="320" t="s">
        <v>379</v>
      </c>
      <c r="F716" s="315" t="s">
        <v>46</v>
      </c>
      <c r="G716" s="308" t="s">
        <v>2430</v>
      </c>
      <c r="H716" s="308" t="s">
        <v>2431</v>
      </c>
      <c r="I716" s="309">
        <v>30000</v>
      </c>
      <c r="J716" s="309">
        <f>-K2288/0.0833333333333333</f>
        <v>0</v>
      </c>
      <c r="K716" s="309"/>
      <c r="L716" s="310">
        <v>42494</v>
      </c>
      <c r="M716" s="310">
        <v>42494</v>
      </c>
      <c r="N716" s="310">
        <v>43223</v>
      </c>
      <c r="O716" s="337">
        <f t="shared" si="47"/>
        <v>2018</v>
      </c>
      <c r="P716" s="336">
        <f t="shared" si="48"/>
        <v>5</v>
      </c>
      <c r="Q716" s="332" t="str">
        <f t="shared" si="49"/>
        <v>201805</v>
      </c>
      <c r="R716" s="311" t="s">
        <v>36</v>
      </c>
      <c r="S716" s="312">
        <v>0</v>
      </c>
      <c r="T716" s="312">
        <v>0</v>
      </c>
      <c r="U716" s="313"/>
      <c r="V716" s="360"/>
      <c r="W716" s="360"/>
      <c r="X716" s="360"/>
      <c r="Y7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6" s="385"/>
      <c r="AA716" s="363"/>
      <c r="AB716" s="363"/>
      <c r="AC716" s="363"/>
      <c r="AD716" s="363"/>
      <c r="AE716" s="363"/>
      <c r="AF716" s="363"/>
      <c r="AG716" s="363"/>
      <c r="AH716" s="363"/>
      <c r="AI716" s="363"/>
      <c r="AJ716" s="363"/>
      <c r="AK716" s="363"/>
      <c r="AL716" s="363"/>
      <c r="AM716" s="363"/>
      <c r="AN716" s="363"/>
      <c r="AO716" s="363"/>
      <c r="AP716" s="363"/>
      <c r="AQ716" s="363"/>
      <c r="AR716" s="8"/>
      <c r="AS716" s="8"/>
      <c r="AT716" s="8"/>
      <c r="AU716" s="8"/>
      <c r="AV716" s="8"/>
      <c r="AW716" s="8"/>
      <c r="AX716" s="8"/>
      <c r="AY716" s="8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8"/>
      <c r="BS716" s="8"/>
      <c r="BT716" s="8"/>
      <c r="BU716" s="8"/>
      <c r="BV716" s="8"/>
      <c r="BW716" s="8"/>
      <c r="BX716" s="8"/>
      <c r="BY716" s="8"/>
      <c r="BZ716" s="8"/>
      <c r="CA716" s="8"/>
      <c r="CB716" s="8"/>
      <c r="CC716" s="8"/>
      <c r="CD716" s="8"/>
      <c r="CE716" s="8"/>
      <c r="CF716" s="8"/>
      <c r="CG716" s="8"/>
      <c r="CH716" s="8"/>
      <c r="CI716" s="8"/>
      <c r="CJ716" s="8"/>
      <c r="CK716" s="8"/>
      <c r="CL716" s="8"/>
      <c r="CM716" s="8"/>
      <c r="CN716" s="8"/>
      <c r="CO716" s="8"/>
      <c r="CP716" s="8"/>
      <c r="CQ716" s="8"/>
      <c r="CR716" s="8"/>
      <c r="CS716" s="8"/>
      <c r="CT716" s="8"/>
      <c r="CU716" s="8"/>
      <c r="CV716" s="8"/>
    </row>
    <row r="717" spans="1:100" s="7" customFormat="1" ht="43.5" customHeight="1">
      <c r="A717" s="305" t="s">
        <v>203</v>
      </c>
      <c r="B717" s="361" t="s">
        <v>884</v>
      </c>
      <c r="C717" s="398" t="s">
        <v>891</v>
      </c>
      <c r="D717" s="306"/>
      <c r="E717" s="306" t="s">
        <v>378</v>
      </c>
      <c r="F717" s="307" t="s">
        <v>3309</v>
      </c>
      <c r="G717" s="308" t="s">
        <v>3310</v>
      </c>
      <c r="H717" s="308" t="s">
        <v>298</v>
      </c>
      <c r="I717" s="309">
        <v>3000000</v>
      </c>
      <c r="J717" s="309">
        <f>-K2847/0.0833333333333333</f>
        <v>0</v>
      </c>
      <c r="K717" s="309"/>
      <c r="L717" s="310">
        <v>42858</v>
      </c>
      <c r="M717" s="310">
        <v>42859</v>
      </c>
      <c r="N717" s="310">
        <v>43223</v>
      </c>
      <c r="O717" s="337">
        <f t="shared" si="47"/>
        <v>2018</v>
      </c>
      <c r="P717" s="336">
        <f t="shared" si="48"/>
        <v>5</v>
      </c>
      <c r="Q717" s="332" t="str">
        <f t="shared" si="49"/>
        <v>201805</v>
      </c>
      <c r="R717" s="354" t="s">
        <v>45</v>
      </c>
      <c r="S717" s="312">
        <v>0</v>
      </c>
      <c r="T717" s="312">
        <v>0</v>
      </c>
      <c r="U717" s="356"/>
      <c r="V717" s="363"/>
      <c r="W717" s="360"/>
      <c r="X717" s="363"/>
      <c r="Y7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7" s="348"/>
      <c r="AA717" s="348"/>
      <c r="AB717" s="348"/>
      <c r="AC717" s="348"/>
      <c r="AD717" s="348"/>
      <c r="AE717" s="348"/>
      <c r="AF717" s="348"/>
      <c r="AG717" s="348"/>
      <c r="AH717" s="348"/>
      <c r="AI717" s="348"/>
      <c r="AJ717" s="348"/>
      <c r="AK717" s="348"/>
      <c r="AL717" s="348"/>
      <c r="AM717" s="348"/>
      <c r="AN717" s="348"/>
      <c r="AO717" s="348"/>
      <c r="AP717" s="348"/>
      <c r="AQ717" s="348"/>
      <c r="AR717" s="8"/>
      <c r="AS717" s="8"/>
      <c r="AT717" s="8"/>
      <c r="AU717" s="8"/>
      <c r="AV717" s="8"/>
      <c r="AW717" s="8"/>
      <c r="AX717" s="8"/>
      <c r="AY717" s="8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8"/>
      <c r="BS717" s="8"/>
      <c r="BT717" s="8"/>
      <c r="BU717" s="8"/>
      <c r="BV717" s="8"/>
      <c r="BW717" s="8"/>
      <c r="BX717" s="8"/>
      <c r="BY717" s="8"/>
      <c r="BZ717" s="8"/>
      <c r="CA717" s="8"/>
      <c r="CB717" s="8"/>
      <c r="CC717" s="8"/>
      <c r="CD717" s="8"/>
      <c r="CE717" s="8"/>
      <c r="CF717" s="8"/>
      <c r="CG717" s="8"/>
      <c r="CH717" s="8"/>
      <c r="CI717" s="8"/>
      <c r="CJ717" s="8"/>
      <c r="CK717" s="8"/>
      <c r="CL717" s="8"/>
      <c r="CM717" s="8"/>
      <c r="CN717" s="8"/>
      <c r="CO717" s="8"/>
      <c r="CP717" s="8"/>
      <c r="CQ717" s="8"/>
      <c r="CR717" s="8"/>
      <c r="CS717" s="8"/>
      <c r="CT717" s="8"/>
      <c r="CU717" s="8"/>
      <c r="CV717" s="8"/>
    </row>
    <row r="718" spans="1:100" s="7" customFormat="1" ht="43.5" customHeight="1">
      <c r="A718" s="379" t="s">
        <v>2048</v>
      </c>
      <c r="B718" s="250" t="s">
        <v>966</v>
      </c>
      <c r="C718" s="354" t="s">
        <v>891</v>
      </c>
      <c r="D718" s="365" t="s">
        <v>721</v>
      </c>
      <c r="E718" s="247" t="s">
        <v>382</v>
      </c>
      <c r="F718" s="248" t="s">
        <v>34</v>
      </c>
      <c r="G718" s="246" t="s">
        <v>637</v>
      </c>
      <c r="H718" s="249" t="s">
        <v>514</v>
      </c>
      <c r="I718" s="286">
        <v>2438405</v>
      </c>
      <c r="J718" s="286">
        <f>-K2348/0.0833333333333333</f>
        <v>0</v>
      </c>
      <c r="K718" s="286"/>
      <c r="L718" s="282">
        <v>42816</v>
      </c>
      <c r="M718" s="282">
        <v>42860</v>
      </c>
      <c r="N718" s="282">
        <v>43224</v>
      </c>
      <c r="O718" s="327">
        <f t="shared" si="47"/>
        <v>2018</v>
      </c>
      <c r="P718" s="323">
        <f t="shared" si="48"/>
        <v>5</v>
      </c>
      <c r="Q718" s="328" t="str">
        <f t="shared" si="49"/>
        <v>201805</v>
      </c>
      <c r="R718" s="354" t="s">
        <v>44</v>
      </c>
      <c r="S718" s="268">
        <v>0</v>
      </c>
      <c r="T718" s="268">
        <v>0</v>
      </c>
      <c r="U718" s="246"/>
      <c r="V718" s="343"/>
      <c r="W718" s="345"/>
      <c r="X718" s="343"/>
      <c r="Y7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8" s="421"/>
      <c r="AA718" s="348"/>
      <c r="AB718" s="348"/>
      <c r="AC718" s="348"/>
      <c r="AD718" s="348"/>
      <c r="AE718" s="348"/>
      <c r="AF718" s="348"/>
      <c r="AG718" s="348"/>
      <c r="AH718" s="348"/>
      <c r="AI718" s="348"/>
      <c r="AJ718" s="348"/>
      <c r="AK718" s="348"/>
      <c r="AL718" s="348"/>
      <c r="AM718" s="348"/>
      <c r="AN718" s="348"/>
      <c r="AO718" s="348"/>
      <c r="AP718" s="348"/>
      <c r="AQ718" s="348"/>
      <c r="AR718" s="8"/>
      <c r="AS718" s="8"/>
      <c r="AT718" s="8"/>
      <c r="AU718" s="8"/>
      <c r="AV718" s="8"/>
      <c r="AW718" s="8"/>
      <c r="AX718" s="8"/>
      <c r="AY718" s="8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8"/>
      <c r="BS718" s="8"/>
      <c r="BT718" s="8"/>
      <c r="BU718" s="8"/>
      <c r="BV718" s="8"/>
      <c r="BW718" s="8"/>
      <c r="BX718" s="8"/>
      <c r="BY718" s="8"/>
      <c r="BZ718" s="8"/>
      <c r="CA718" s="8"/>
      <c r="CB718" s="8"/>
      <c r="CC718" s="8"/>
      <c r="CD718" s="8"/>
      <c r="CE718" s="8"/>
      <c r="CF718" s="8"/>
      <c r="CG718" s="8"/>
      <c r="CH718" s="8"/>
      <c r="CI718" s="8"/>
      <c r="CJ718" s="8"/>
      <c r="CK718" s="8"/>
      <c r="CL718" s="8"/>
      <c r="CM718" s="8"/>
      <c r="CN718" s="8"/>
      <c r="CO718" s="8"/>
      <c r="CP718" s="8"/>
      <c r="CQ718" s="8"/>
      <c r="CR718" s="8"/>
      <c r="CS718" s="8"/>
      <c r="CT718" s="8"/>
      <c r="CU718" s="8"/>
      <c r="CV718" s="8"/>
    </row>
    <row r="719" spans="1:43" s="7" customFormat="1" ht="43.5" customHeight="1">
      <c r="A719" s="305" t="s">
        <v>89</v>
      </c>
      <c r="B719" s="354" t="s">
        <v>890</v>
      </c>
      <c r="C719" s="398" t="s">
        <v>891</v>
      </c>
      <c r="D719" s="306" t="s">
        <v>1073</v>
      </c>
      <c r="E719" s="306" t="s">
        <v>392</v>
      </c>
      <c r="F719" s="307" t="s">
        <v>1074</v>
      </c>
      <c r="G719" s="308" t="s">
        <v>1075</v>
      </c>
      <c r="H719" s="308" t="s">
        <v>1019</v>
      </c>
      <c r="I719" s="309">
        <v>60650</v>
      </c>
      <c r="J719" s="309">
        <f>-K2288/0.0833333333333333</f>
        <v>0</v>
      </c>
      <c r="K719" s="309"/>
      <c r="L719" s="310">
        <v>42865</v>
      </c>
      <c r="M719" s="310">
        <v>42861</v>
      </c>
      <c r="N719" s="310">
        <v>43225</v>
      </c>
      <c r="O719" s="337">
        <f t="shared" si="47"/>
        <v>2018</v>
      </c>
      <c r="P719" s="336">
        <f t="shared" si="48"/>
        <v>5</v>
      </c>
      <c r="Q719" s="332" t="str">
        <f t="shared" si="49"/>
        <v>201805</v>
      </c>
      <c r="R719" s="354">
        <v>0</v>
      </c>
      <c r="S719" s="312">
        <v>0</v>
      </c>
      <c r="T719" s="312">
        <v>0</v>
      </c>
      <c r="U719" s="313"/>
      <c r="V719" s="363"/>
      <c r="W719" s="360"/>
      <c r="X719" s="385"/>
      <c r="Y7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19" s="348"/>
      <c r="AA719" s="348"/>
      <c r="AB719" s="348"/>
      <c r="AC719" s="348"/>
      <c r="AD719" s="348"/>
      <c r="AE719" s="348"/>
      <c r="AF719" s="348"/>
      <c r="AG719" s="348"/>
      <c r="AH719" s="348"/>
      <c r="AI719" s="348"/>
      <c r="AJ719" s="348"/>
      <c r="AK719" s="348"/>
      <c r="AL719" s="348"/>
      <c r="AM719" s="348"/>
      <c r="AN719" s="348"/>
      <c r="AO719" s="348"/>
      <c r="AP719" s="348"/>
      <c r="AQ719" s="348"/>
    </row>
    <row r="720" spans="1:43" s="7" customFormat="1" ht="43.5" customHeight="1">
      <c r="A720" s="311" t="s">
        <v>143</v>
      </c>
      <c r="B720" s="369" t="s">
        <v>890</v>
      </c>
      <c r="C720" s="398" t="s">
        <v>891</v>
      </c>
      <c r="D720" s="314" t="s">
        <v>3274</v>
      </c>
      <c r="E720" s="314" t="s">
        <v>378</v>
      </c>
      <c r="F720" s="315" t="s">
        <v>2443</v>
      </c>
      <c r="G720" s="313" t="s">
        <v>2444</v>
      </c>
      <c r="H720" s="313" t="s">
        <v>2445</v>
      </c>
      <c r="I720" s="316">
        <v>127500</v>
      </c>
      <c r="J720" s="316">
        <f>-K2270/0.0833333333333333</f>
        <v>0</v>
      </c>
      <c r="K720" s="316"/>
      <c r="L720" s="317">
        <v>42837</v>
      </c>
      <c r="M720" s="317">
        <v>42861</v>
      </c>
      <c r="N720" s="318">
        <v>43225</v>
      </c>
      <c r="O720" s="336">
        <f t="shared" si="47"/>
        <v>2018</v>
      </c>
      <c r="P720" s="336">
        <f t="shared" si="48"/>
        <v>5</v>
      </c>
      <c r="Q720" s="326" t="str">
        <f t="shared" si="49"/>
        <v>201805</v>
      </c>
      <c r="R720" s="311" t="s">
        <v>36</v>
      </c>
      <c r="S720" s="319">
        <v>0</v>
      </c>
      <c r="T720" s="319">
        <v>0</v>
      </c>
      <c r="U720" s="313"/>
      <c r="V720" s="363"/>
      <c r="W720" s="360"/>
      <c r="X720" s="363"/>
      <c r="Y7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0" s="385"/>
      <c r="AA720" s="360"/>
      <c r="AB720" s="360"/>
      <c r="AC720" s="360"/>
      <c r="AD720" s="360"/>
      <c r="AE720" s="360"/>
      <c r="AF720" s="360"/>
      <c r="AG720" s="360"/>
      <c r="AH720" s="360"/>
      <c r="AI720" s="360"/>
      <c r="AJ720" s="360"/>
      <c r="AK720" s="360"/>
      <c r="AL720" s="360"/>
      <c r="AM720" s="360"/>
      <c r="AN720" s="360"/>
      <c r="AO720" s="360"/>
      <c r="AP720" s="360"/>
      <c r="AQ720" s="360"/>
    </row>
    <row r="721" spans="1:43" s="7" customFormat="1" ht="43.5" customHeight="1">
      <c r="A721" s="311" t="s">
        <v>272</v>
      </c>
      <c r="B721" s="354" t="s">
        <v>889</v>
      </c>
      <c r="C721" s="398" t="s">
        <v>891</v>
      </c>
      <c r="D721" s="314" t="s">
        <v>2456</v>
      </c>
      <c r="E721" s="314" t="s">
        <v>401</v>
      </c>
      <c r="F721" s="315" t="s">
        <v>1795</v>
      </c>
      <c r="G721" s="313" t="s">
        <v>584</v>
      </c>
      <c r="H721" s="313" t="s">
        <v>1183</v>
      </c>
      <c r="I721" s="316">
        <v>241923.58</v>
      </c>
      <c r="J721" s="316">
        <f>-K2856/0.0833333333333333</f>
        <v>0</v>
      </c>
      <c r="K721" s="316"/>
      <c r="L721" s="317">
        <v>42858</v>
      </c>
      <c r="M721" s="317">
        <v>42862</v>
      </c>
      <c r="N721" s="318">
        <v>43226</v>
      </c>
      <c r="O721" s="336">
        <f t="shared" si="47"/>
        <v>2018</v>
      </c>
      <c r="P721" s="336">
        <f t="shared" si="48"/>
        <v>5</v>
      </c>
      <c r="Q721" s="326" t="str">
        <f t="shared" si="49"/>
        <v>201805</v>
      </c>
      <c r="R721" s="311" t="s">
        <v>44</v>
      </c>
      <c r="S721" s="319">
        <v>0.1</v>
      </c>
      <c r="T721" s="319">
        <v>0.05</v>
      </c>
      <c r="U721" s="356"/>
      <c r="V721" s="360"/>
      <c r="W721" s="360"/>
      <c r="X721" s="360"/>
      <c r="Y72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1" s="421"/>
      <c r="AA721" s="348"/>
      <c r="AB721" s="348"/>
      <c r="AC721" s="348"/>
      <c r="AD721" s="348"/>
      <c r="AE721" s="348"/>
      <c r="AF721" s="348"/>
      <c r="AG721" s="348"/>
      <c r="AH721" s="348"/>
      <c r="AI721" s="348"/>
      <c r="AJ721" s="348"/>
      <c r="AK721" s="348"/>
      <c r="AL721" s="348"/>
      <c r="AM721" s="348"/>
      <c r="AN721" s="348"/>
      <c r="AO721" s="348"/>
      <c r="AP721" s="348"/>
      <c r="AQ721" s="348"/>
    </row>
    <row r="722" spans="1:100" s="7" customFormat="1" ht="43.5" customHeight="1">
      <c r="A722" s="311" t="s">
        <v>272</v>
      </c>
      <c r="B722" s="369" t="s">
        <v>889</v>
      </c>
      <c r="C722" s="398" t="s">
        <v>891</v>
      </c>
      <c r="D722" s="306">
        <v>527172</v>
      </c>
      <c r="E722" s="320" t="s">
        <v>375</v>
      </c>
      <c r="F722" s="307" t="s">
        <v>1315</v>
      </c>
      <c r="G722" s="308" t="s">
        <v>321</v>
      </c>
      <c r="H722" s="308" t="s">
        <v>1316</v>
      </c>
      <c r="I722" s="309">
        <v>69689</v>
      </c>
      <c r="J722" s="309">
        <f>-K2857/0.0833333333333333</f>
        <v>0</v>
      </c>
      <c r="K722" s="309"/>
      <c r="L722" s="310">
        <v>42837</v>
      </c>
      <c r="M722" s="310">
        <v>42872</v>
      </c>
      <c r="N722" s="310">
        <v>43226</v>
      </c>
      <c r="O722" s="337">
        <f t="shared" si="47"/>
        <v>2018</v>
      </c>
      <c r="P722" s="336">
        <f t="shared" si="48"/>
        <v>5</v>
      </c>
      <c r="Q722" s="332" t="str">
        <f t="shared" si="49"/>
        <v>201805</v>
      </c>
      <c r="R722" s="354" t="s">
        <v>266</v>
      </c>
      <c r="S722" s="312">
        <v>0</v>
      </c>
      <c r="T722" s="312">
        <v>0</v>
      </c>
      <c r="U722" s="308"/>
      <c r="V722" s="363"/>
      <c r="W722" s="360"/>
      <c r="X722" s="363"/>
      <c r="Y72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2" s="421"/>
      <c r="AA722" s="349"/>
      <c r="AB722" s="349"/>
      <c r="AC722" s="349"/>
      <c r="AD722" s="349"/>
      <c r="AE722" s="349"/>
      <c r="AF722" s="349"/>
      <c r="AG722" s="349"/>
      <c r="AH722" s="349"/>
      <c r="AI722" s="349"/>
      <c r="AJ722" s="349"/>
      <c r="AK722" s="349"/>
      <c r="AL722" s="349"/>
      <c r="AM722" s="349"/>
      <c r="AN722" s="349"/>
      <c r="AO722" s="349"/>
      <c r="AP722" s="349"/>
      <c r="AQ722" s="349"/>
      <c r="AR722" s="8"/>
      <c r="AS722" s="8"/>
      <c r="AT722" s="8"/>
      <c r="AU722" s="8"/>
      <c r="AV722" s="8"/>
      <c r="AW722" s="8"/>
      <c r="AX722" s="8"/>
      <c r="AY722" s="8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8"/>
      <c r="BS722" s="8"/>
      <c r="BT722" s="8"/>
      <c r="BU722" s="8"/>
      <c r="BV722" s="8"/>
      <c r="BW722" s="8"/>
      <c r="BX722" s="8"/>
      <c r="BY722" s="8"/>
      <c r="BZ722" s="8"/>
      <c r="CA722" s="8"/>
      <c r="CB722" s="8"/>
      <c r="CC722" s="8"/>
      <c r="CD722" s="8"/>
      <c r="CE722" s="8"/>
      <c r="CF722" s="8"/>
      <c r="CG722" s="8"/>
      <c r="CH722" s="8"/>
      <c r="CI722" s="8"/>
      <c r="CJ722" s="8"/>
      <c r="CK722" s="8"/>
      <c r="CL722" s="8"/>
      <c r="CM722" s="8"/>
      <c r="CN722" s="8"/>
      <c r="CO722" s="8"/>
      <c r="CP722" s="8"/>
      <c r="CQ722" s="8"/>
      <c r="CR722" s="8"/>
      <c r="CS722" s="8"/>
      <c r="CT722" s="8"/>
      <c r="CU722" s="8"/>
      <c r="CV722" s="8"/>
    </row>
    <row r="723" spans="1:43" s="401" customFormat="1" ht="43.5" customHeight="1">
      <c r="A723" s="354" t="s">
        <v>476</v>
      </c>
      <c r="B723" s="235" t="s">
        <v>966</v>
      </c>
      <c r="C723" s="354" t="s">
        <v>891</v>
      </c>
      <c r="D723" s="358" t="s">
        <v>2363</v>
      </c>
      <c r="E723" s="244" t="s">
        <v>377</v>
      </c>
      <c r="F723" s="359" t="s">
        <v>1065</v>
      </c>
      <c r="G723" s="251" t="s">
        <v>369</v>
      </c>
      <c r="H723" s="362" t="s">
        <v>1066</v>
      </c>
      <c r="I723" s="285">
        <v>275000</v>
      </c>
      <c r="J723" s="285">
        <f>-K2271/0.0833333333333333</f>
        <v>0</v>
      </c>
      <c r="K723" s="285"/>
      <c r="L723" s="280">
        <v>42795</v>
      </c>
      <c r="M723" s="280">
        <v>42863</v>
      </c>
      <c r="N723" s="281">
        <v>43227</v>
      </c>
      <c r="O723" s="323">
        <f t="shared" si="47"/>
        <v>2018</v>
      </c>
      <c r="P723" s="323">
        <f t="shared" si="48"/>
        <v>5</v>
      </c>
      <c r="Q723" s="324" t="str">
        <f t="shared" si="49"/>
        <v>201805</v>
      </c>
      <c r="R723" s="354">
        <v>0</v>
      </c>
      <c r="S723" s="267">
        <v>0</v>
      </c>
      <c r="T723" s="267">
        <v>0</v>
      </c>
      <c r="U723" s="355"/>
      <c r="V723" s="343"/>
      <c r="W723" s="345"/>
      <c r="X723" s="343"/>
      <c r="Y72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3" s="348"/>
      <c r="AA723" s="349"/>
      <c r="AB723" s="349"/>
      <c r="AC723" s="349"/>
      <c r="AD723" s="349"/>
      <c r="AE723" s="349"/>
      <c r="AF723" s="349"/>
      <c r="AG723" s="349"/>
      <c r="AH723" s="349"/>
      <c r="AI723" s="349"/>
      <c r="AJ723" s="349"/>
      <c r="AK723" s="349"/>
      <c r="AL723" s="349"/>
      <c r="AM723" s="349"/>
      <c r="AN723" s="349"/>
      <c r="AO723" s="349"/>
      <c r="AP723" s="349"/>
      <c r="AQ723" s="349"/>
    </row>
    <row r="724" spans="1:43" s="7" customFormat="1" ht="43.5" customHeight="1">
      <c r="A724" s="311" t="s">
        <v>203</v>
      </c>
      <c r="B724" s="369" t="s">
        <v>884</v>
      </c>
      <c r="C724" s="398" t="s">
        <v>891</v>
      </c>
      <c r="D724" s="314" t="s">
        <v>2367</v>
      </c>
      <c r="E724" s="314" t="s">
        <v>378</v>
      </c>
      <c r="F724" s="315" t="s">
        <v>1059</v>
      </c>
      <c r="G724" s="313" t="s">
        <v>1060</v>
      </c>
      <c r="H724" s="313" t="s">
        <v>1061</v>
      </c>
      <c r="I724" s="316">
        <v>811864</v>
      </c>
      <c r="J724" s="316">
        <f>-K2256/0.0833333333333333</f>
        <v>0</v>
      </c>
      <c r="K724" s="316"/>
      <c r="L724" s="317">
        <v>42830</v>
      </c>
      <c r="M724" s="317">
        <v>42863</v>
      </c>
      <c r="N724" s="317">
        <v>43227</v>
      </c>
      <c r="O724" s="338">
        <f t="shared" si="47"/>
        <v>2018</v>
      </c>
      <c r="P724" s="336">
        <f t="shared" si="48"/>
        <v>5</v>
      </c>
      <c r="Q724" s="333" t="str">
        <f t="shared" si="49"/>
        <v>201805</v>
      </c>
      <c r="R724" s="311">
        <v>0</v>
      </c>
      <c r="S724" s="319">
        <v>0</v>
      </c>
      <c r="T724" s="319">
        <v>0</v>
      </c>
      <c r="U724" s="313"/>
      <c r="V724" s="363"/>
      <c r="W724" s="360"/>
      <c r="X724" s="363"/>
      <c r="Y7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4" s="421"/>
      <c r="AA724" s="349"/>
      <c r="AB724" s="349"/>
      <c r="AC724" s="349"/>
      <c r="AD724" s="349"/>
      <c r="AE724" s="349"/>
      <c r="AF724" s="349"/>
      <c r="AG724" s="349"/>
      <c r="AH724" s="349"/>
      <c r="AI724" s="349"/>
      <c r="AJ724" s="349"/>
      <c r="AK724" s="349"/>
      <c r="AL724" s="349"/>
      <c r="AM724" s="349"/>
      <c r="AN724" s="349"/>
      <c r="AO724" s="349"/>
      <c r="AP724" s="349"/>
      <c r="AQ724" s="349"/>
    </row>
    <row r="725" spans="1:100" s="7" customFormat="1" ht="43.5" customHeight="1">
      <c r="A725" s="379" t="s">
        <v>3110</v>
      </c>
      <c r="B725" s="369" t="s">
        <v>890</v>
      </c>
      <c r="C725" s="354" t="s">
        <v>891</v>
      </c>
      <c r="D725" s="247" t="s">
        <v>703</v>
      </c>
      <c r="E725" s="247" t="s">
        <v>378</v>
      </c>
      <c r="F725" s="248" t="s">
        <v>665</v>
      </c>
      <c r="G725" s="249" t="s">
        <v>666</v>
      </c>
      <c r="H725" s="249" t="s">
        <v>246</v>
      </c>
      <c r="I725" s="286">
        <v>548300</v>
      </c>
      <c r="J725" s="286">
        <f>-K2296/0.0833333333333333</f>
        <v>0</v>
      </c>
      <c r="K725" s="286"/>
      <c r="L725" s="282">
        <v>42473</v>
      </c>
      <c r="M725" s="282">
        <v>42499</v>
      </c>
      <c r="N725" s="282">
        <v>43228</v>
      </c>
      <c r="O725" s="327">
        <f t="shared" si="47"/>
        <v>2018</v>
      </c>
      <c r="P725" s="323">
        <f t="shared" si="48"/>
        <v>5</v>
      </c>
      <c r="Q725" s="328" t="str">
        <f t="shared" si="49"/>
        <v>201805</v>
      </c>
      <c r="R725" s="354">
        <v>0</v>
      </c>
      <c r="S725" s="268">
        <v>0.15</v>
      </c>
      <c r="T725" s="268">
        <v>0.05</v>
      </c>
      <c r="U725" s="261"/>
      <c r="V725" s="343"/>
      <c r="W725" s="345"/>
      <c r="X725" s="344"/>
      <c r="Y72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5" s="421"/>
      <c r="AA725" s="349"/>
      <c r="AB725" s="349"/>
      <c r="AC725" s="349"/>
      <c r="AD725" s="349"/>
      <c r="AE725" s="349"/>
      <c r="AF725" s="349"/>
      <c r="AG725" s="349"/>
      <c r="AH725" s="349"/>
      <c r="AI725" s="349"/>
      <c r="AJ725" s="349"/>
      <c r="AK725" s="349"/>
      <c r="AL725" s="349"/>
      <c r="AM725" s="349"/>
      <c r="AN725" s="349"/>
      <c r="AO725" s="349"/>
      <c r="AP725" s="349"/>
      <c r="AQ725" s="349"/>
      <c r="AR725" s="8"/>
      <c r="AS725" s="8"/>
      <c r="AT725" s="8"/>
      <c r="AU725" s="8"/>
      <c r="AV725" s="8"/>
      <c r="AW725" s="8"/>
      <c r="AX725" s="8"/>
      <c r="AY725" s="8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8"/>
      <c r="BS725" s="8"/>
      <c r="BT725" s="8"/>
      <c r="BU725" s="8"/>
      <c r="BV725" s="8"/>
      <c r="BW725" s="8"/>
      <c r="BX725" s="8"/>
      <c r="BY725" s="8"/>
      <c r="BZ725" s="8"/>
      <c r="CA725" s="8"/>
      <c r="CB725" s="8"/>
      <c r="CC725" s="8"/>
      <c r="CD725" s="8"/>
      <c r="CE725" s="8"/>
      <c r="CF725" s="8"/>
      <c r="CG725" s="8"/>
      <c r="CH725" s="8"/>
      <c r="CI725" s="8"/>
      <c r="CJ725" s="8"/>
      <c r="CK725" s="8"/>
      <c r="CL725" s="8"/>
      <c r="CM725" s="8"/>
      <c r="CN725" s="8"/>
      <c r="CO725" s="8"/>
      <c r="CP725" s="8"/>
      <c r="CQ725" s="8"/>
      <c r="CR725" s="8"/>
      <c r="CS725" s="8"/>
      <c r="CT725" s="8"/>
      <c r="CU725" s="8"/>
      <c r="CV725" s="8"/>
    </row>
    <row r="726" spans="1:100" s="7" customFormat="1" ht="43.5" customHeight="1">
      <c r="A726" s="311" t="s">
        <v>143</v>
      </c>
      <c r="B726" s="369" t="s">
        <v>890</v>
      </c>
      <c r="C726" s="398" t="s">
        <v>891</v>
      </c>
      <c r="D726" s="314"/>
      <c r="E726" s="314" t="s">
        <v>378</v>
      </c>
      <c r="F726" s="315" t="s">
        <v>3321</v>
      </c>
      <c r="G726" s="313" t="s">
        <v>3322</v>
      </c>
      <c r="H726" s="313" t="s">
        <v>3323</v>
      </c>
      <c r="I726" s="316">
        <v>34104</v>
      </c>
      <c r="J726" s="316">
        <f>-K2352/0.0833333333333333</f>
        <v>0</v>
      </c>
      <c r="K726" s="316"/>
      <c r="L726" s="317">
        <v>42865</v>
      </c>
      <c r="M726" s="317">
        <v>42865</v>
      </c>
      <c r="N726" s="318">
        <v>43229</v>
      </c>
      <c r="O726" s="336">
        <f t="shared" si="47"/>
        <v>2018</v>
      </c>
      <c r="P726" s="336">
        <f t="shared" si="48"/>
        <v>5</v>
      </c>
      <c r="Q726" s="326" t="str">
        <f t="shared" si="49"/>
        <v>201805</v>
      </c>
      <c r="R726" s="311">
        <v>0</v>
      </c>
      <c r="S726" s="319">
        <v>0</v>
      </c>
      <c r="T726" s="319">
        <v>0</v>
      </c>
      <c r="U726" s="308"/>
      <c r="V726" s="363"/>
      <c r="W726" s="360"/>
      <c r="X726" s="363"/>
      <c r="Y7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6" s="385"/>
      <c r="AA726" s="363"/>
      <c r="AB726" s="363"/>
      <c r="AC726" s="363"/>
      <c r="AD726" s="363"/>
      <c r="AE726" s="363"/>
      <c r="AF726" s="363"/>
      <c r="AG726" s="363"/>
      <c r="AH726" s="363"/>
      <c r="AI726" s="363"/>
      <c r="AJ726" s="363"/>
      <c r="AK726" s="363"/>
      <c r="AL726" s="363"/>
      <c r="AM726" s="363"/>
      <c r="AN726" s="363"/>
      <c r="AO726" s="363"/>
      <c r="AP726" s="363"/>
      <c r="AQ726" s="363"/>
      <c r="AR726" s="8"/>
      <c r="AS726" s="8"/>
      <c r="AT726" s="8"/>
      <c r="AU726" s="8"/>
      <c r="AV726" s="8"/>
      <c r="AW726" s="8"/>
      <c r="AX726" s="8"/>
      <c r="AY726" s="8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8"/>
      <c r="BS726" s="8"/>
      <c r="BT726" s="8"/>
      <c r="BU726" s="8"/>
      <c r="BV726" s="8"/>
      <c r="BW726" s="8"/>
      <c r="BX726" s="8"/>
      <c r="BY726" s="8"/>
      <c r="BZ726" s="8"/>
      <c r="CA726" s="8"/>
      <c r="CB726" s="8"/>
      <c r="CC726" s="8"/>
      <c r="CD726" s="8"/>
      <c r="CE726" s="8"/>
      <c r="CF726" s="8"/>
      <c r="CG726" s="8"/>
      <c r="CH726" s="8"/>
      <c r="CI726" s="8"/>
      <c r="CJ726" s="8"/>
      <c r="CK726" s="8"/>
      <c r="CL726" s="8"/>
      <c r="CM726" s="8"/>
      <c r="CN726" s="8"/>
      <c r="CO726" s="8"/>
      <c r="CP726" s="8"/>
      <c r="CQ726" s="8"/>
      <c r="CR726" s="8"/>
      <c r="CS726" s="8"/>
      <c r="CT726" s="8"/>
      <c r="CU726" s="8"/>
      <c r="CV726" s="8"/>
    </row>
    <row r="727" spans="1:43" s="7" customFormat="1" ht="43.5" customHeight="1">
      <c r="A727" s="311" t="s">
        <v>120</v>
      </c>
      <c r="B727" s="369" t="s">
        <v>889</v>
      </c>
      <c r="C727" s="398" t="s">
        <v>891</v>
      </c>
      <c r="D727" s="314" t="s">
        <v>3257</v>
      </c>
      <c r="E727" s="314" t="s">
        <v>384</v>
      </c>
      <c r="F727" s="307" t="s">
        <v>34</v>
      </c>
      <c r="G727" s="313" t="s">
        <v>2461</v>
      </c>
      <c r="H727" s="313" t="s">
        <v>2462</v>
      </c>
      <c r="I727" s="316">
        <v>100000</v>
      </c>
      <c r="J727" s="316">
        <f>-K2324/0.0833333333333333</f>
        <v>0</v>
      </c>
      <c r="K727" s="316"/>
      <c r="L727" s="317">
        <v>42823</v>
      </c>
      <c r="M727" s="317">
        <v>42866</v>
      </c>
      <c r="N727" s="318">
        <v>43230</v>
      </c>
      <c r="O727" s="336">
        <f t="shared" si="47"/>
        <v>2018</v>
      </c>
      <c r="P727" s="336">
        <f t="shared" si="48"/>
        <v>5</v>
      </c>
      <c r="Q727" s="326" t="str">
        <f t="shared" si="49"/>
        <v>201805</v>
      </c>
      <c r="R727" s="311" t="s">
        <v>266</v>
      </c>
      <c r="S727" s="319">
        <v>0</v>
      </c>
      <c r="T727" s="319">
        <v>0</v>
      </c>
      <c r="U727" s="313"/>
      <c r="V727" s="360"/>
      <c r="W727" s="360"/>
      <c r="X727" s="360"/>
      <c r="Y7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7" s="385"/>
      <c r="AA727" s="363"/>
      <c r="AB727" s="363"/>
      <c r="AC727" s="363"/>
      <c r="AD727" s="363"/>
      <c r="AE727" s="363"/>
      <c r="AF727" s="363"/>
      <c r="AG727" s="363"/>
      <c r="AH727" s="363"/>
      <c r="AI727" s="363"/>
      <c r="AJ727" s="363"/>
      <c r="AK727" s="363"/>
      <c r="AL727" s="363"/>
      <c r="AM727" s="363"/>
      <c r="AN727" s="363"/>
      <c r="AO727" s="363"/>
      <c r="AP727" s="363"/>
      <c r="AQ727" s="363"/>
    </row>
    <row r="728" spans="1:43" s="7" customFormat="1" ht="43.5" customHeight="1">
      <c r="A728" s="311" t="s">
        <v>120</v>
      </c>
      <c r="B728" s="369" t="s">
        <v>889</v>
      </c>
      <c r="C728" s="398" t="s">
        <v>891</v>
      </c>
      <c r="D728" s="314" t="s">
        <v>3256</v>
      </c>
      <c r="E728" s="314" t="s">
        <v>384</v>
      </c>
      <c r="F728" s="307" t="s">
        <v>34</v>
      </c>
      <c r="G728" s="313" t="s">
        <v>2461</v>
      </c>
      <c r="H728" s="313" t="s">
        <v>2463</v>
      </c>
      <c r="I728" s="316">
        <v>100000</v>
      </c>
      <c r="J728" s="316">
        <f>-K2325/0.0833333333333333</f>
        <v>0</v>
      </c>
      <c r="K728" s="316"/>
      <c r="L728" s="317">
        <v>42823</v>
      </c>
      <c r="M728" s="317">
        <v>42866</v>
      </c>
      <c r="N728" s="318">
        <v>43230</v>
      </c>
      <c r="O728" s="336">
        <f t="shared" si="47"/>
        <v>2018</v>
      </c>
      <c r="P728" s="336">
        <f t="shared" si="48"/>
        <v>5</v>
      </c>
      <c r="Q728" s="326" t="str">
        <f t="shared" si="49"/>
        <v>201805</v>
      </c>
      <c r="R728" s="311" t="s">
        <v>266</v>
      </c>
      <c r="S728" s="319">
        <v>0</v>
      </c>
      <c r="T728" s="319">
        <v>0</v>
      </c>
      <c r="U728" s="313"/>
      <c r="V728" s="360"/>
      <c r="W728" s="360"/>
      <c r="X728" s="360"/>
      <c r="Y7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8" s="385"/>
      <c r="AA728" s="363"/>
      <c r="AB728" s="363"/>
      <c r="AC728" s="363"/>
      <c r="AD728" s="363"/>
      <c r="AE728" s="363"/>
      <c r="AF728" s="363"/>
      <c r="AG728" s="363"/>
      <c r="AH728" s="363"/>
      <c r="AI728" s="363"/>
      <c r="AJ728" s="363"/>
      <c r="AK728" s="363"/>
      <c r="AL728" s="363"/>
      <c r="AM728" s="363"/>
      <c r="AN728" s="363"/>
      <c r="AO728" s="363"/>
      <c r="AP728" s="363"/>
      <c r="AQ728" s="363"/>
    </row>
    <row r="729" spans="1:100" s="7" customFormat="1" ht="43.5" customHeight="1">
      <c r="A729" s="311" t="s">
        <v>120</v>
      </c>
      <c r="B729" s="369" t="s">
        <v>889</v>
      </c>
      <c r="C729" s="398" t="s">
        <v>891</v>
      </c>
      <c r="D729" s="314" t="s">
        <v>3258</v>
      </c>
      <c r="E729" s="314" t="s">
        <v>384</v>
      </c>
      <c r="F729" s="307" t="s">
        <v>34</v>
      </c>
      <c r="G729" s="313" t="s">
        <v>2461</v>
      </c>
      <c r="H729" s="313" t="s">
        <v>2464</v>
      </c>
      <c r="I729" s="316">
        <v>100000</v>
      </c>
      <c r="J729" s="316">
        <f>-K2326/0.0833333333333333</f>
        <v>0</v>
      </c>
      <c r="K729" s="316"/>
      <c r="L729" s="317">
        <v>42823</v>
      </c>
      <c r="M729" s="317">
        <v>42866</v>
      </c>
      <c r="N729" s="318">
        <v>43230</v>
      </c>
      <c r="O729" s="336">
        <f t="shared" si="47"/>
        <v>2018</v>
      </c>
      <c r="P729" s="336">
        <f t="shared" si="48"/>
        <v>5</v>
      </c>
      <c r="Q729" s="326" t="str">
        <f t="shared" si="49"/>
        <v>201805</v>
      </c>
      <c r="R729" s="311" t="s">
        <v>266</v>
      </c>
      <c r="S729" s="319">
        <v>0</v>
      </c>
      <c r="T729" s="319">
        <v>0</v>
      </c>
      <c r="U729" s="313"/>
      <c r="V729" s="360"/>
      <c r="W729" s="360"/>
      <c r="X729" s="360"/>
      <c r="Y7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29" s="385"/>
      <c r="AA729" s="363"/>
      <c r="AB729" s="363"/>
      <c r="AC729" s="363"/>
      <c r="AD729" s="363"/>
      <c r="AE729" s="363"/>
      <c r="AF729" s="363"/>
      <c r="AG729" s="363"/>
      <c r="AH729" s="363"/>
      <c r="AI729" s="363"/>
      <c r="AJ729" s="363"/>
      <c r="AK729" s="363"/>
      <c r="AL729" s="363"/>
      <c r="AM729" s="363"/>
      <c r="AN729" s="363"/>
      <c r="AO729" s="363"/>
      <c r="AP729" s="363"/>
      <c r="AQ729" s="363"/>
      <c r="AR729" s="8"/>
      <c r="AS729" s="8"/>
      <c r="AT729" s="8"/>
      <c r="AU729" s="8"/>
      <c r="AV729" s="8"/>
      <c r="AW729" s="8"/>
      <c r="AX729" s="8"/>
      <c r="AY729" s="8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8"/>
      <c r="BS729" s="8"/>
      <c r="BT729" s="8"/>
      <c r="BU729" s="8"/>
      <c r="BV729" s="8"/>
      <c r="BW729" s="8"/>
      <c r="BX729" s="8"/>
      <c r="BY729" s="8"/>
      <c r="BZ729" s="8"/>
      <c r="CA729" s="8"/>
      <c r="CB729" s="8"/>
      <c r="CC729" s="8"/>
      <c r="CD729" s="8"/>
      <c r="CE729" s="8"/>
      <c r="CF729" s="8"/>
      <c r="CG729" s="8"/>
      <c r="CH729" s="8"/>
      <c r="CI729" s="8"/>
      <c r="CJ729" s="8"/>
      <c r="CK729" s="8"/>
      <c r="CL729" s="8"/>
      <c r="CM729" s="8"/>
      <c r="CN729" s="8"/>
      <c r="CO729" s="8"/>
      <c r="CP729" s="8"/>
      <c r="CQ729" s="8"/>
      <c r="CR729" s="8"/>
      <c r="CS729" s="8"/>
      <c r="CT729" s="8"/>
      <c r="CU729" s="8"/>
      <c r="CV729" s="8"/>
    </row>
    <row r="730" spans="1:43" s="7" customFormat="1" ht="43.5" customHeight="1">
      <c r="A730" s="354" t="s">
        <v>135</v>
      </c>
      <c r="B730" s="369" t="s">
        <v>890</v>
      </c>
      <c r="C730" s="354" t="s">
        <v>891</v>
      </c>
      <c r="D730" s="314" t="s">
        <v>3311</v>
      </c>
      <c r="E730" s="314" t="s">
        <v>390</v>
      </c>
      <c r="F730" s="315" t="s">
        <v>3312</v>
      </c>
      <c r="G730" s="313" t="s">
        <v>3313</v>
      </c>
      <c r="H730" s="313" t="s">
        <v>3314</v>
      </c>
      <c r="I730" s="316">
        <v>48000</v>
      </c>
      <c r="J730" s="316">
        <f>-K2356/0.0833333333333333</f>
        <v>0</v>
      </c>
      <c r="K730" s="316"/>
      <c r="L730" s="317">
        <v>42858</v>
      </c>
      <c r="M730" s="317">
        <v>42866</v>
      </c>
      <c r="N730" s="318">
        <v>43230</v>
      </c>
      <c r="O730" s="336">
        <f t="shared" si="47"/>
        <v>2018</v>
      </c>
      <c r="P730" s="336">
        <f t="shared" si="48"/>
        <v>5</v>
      </c>
      <c r="Q730" s="326" t="str">
        <f t="shared" si="49"/>
        <v>201805</v>
      </c>
      <c r="R730" s="311" t="s">
        <v>45</v>
      </c>
      <c r="S730" s="319">
        <v>0</v>
      </c>
      <c r="T730" s="319">
        <v>0</v>
      </c>
      <c r="U730" s="313"/>
      <c r="V730" s="363"/>
      <c r="W730" s="360"/>
      <c r="X730" s="363"/>
      <c r="Y7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0" s="385"/>
      <c r="AA730" s="360"/>
      <c r="AB730" s="360"/>
      <c r="AC730" s="360"/>
      <c r="AD730" s="360"/>
      <c r="AE730" s="360"/>
      <c r="AF730" s="360"/>
      <c r="AG730" s="360"/>
      <c r="AH730" s="360"/>
      <c r="AI730" s="360"/>
      <c r="AJ730" s="360"/>
      <c r="AK730" s="360"/>
      <c r="AL730" s="360"/>
      <c r="AM730" s="360"/>
      <c r="AN730" s="360"/>
      <c r="AO730" s="360"/>
      <c r="AP730" s="360"/>
      <c r="AQ730" s="360"/>
    </row>
    <row r="731" spans="1:100" s="7" customFormat="1" ht="43.5" customHeight="1">
      <c r="A731" s="311" t="s">
        <v>3110</v>
      </c>
      <c r="B731" s="369" t="s">
        <v>890</v>
      </c>
      <c r="C731" s="398" t="s">
        <v>891</v>
      </c>
      <c r="D731" s="314" t="s">
        <v>1878</v>
      </c>
      <c r="E731" s="314" t="s">
        <v>383</v>
      </c>
      <c r="F731" s="307" t="s">
        <v>46</v>
      </c>
      <c r="G731" s="313" t="s">
        <v>1879</v>
      </c>
      <c r="H731" s="313" t="s">
        <v>1880</v>
      </c>
      <c r="I731" s="316">
        <v>10000</v>
      </c>
      <c r="J731" s="316">
        <f>-K2335/0.0833333333333333</f>
        <v>0</v>
      </c>
      <c r="K731" s="316"/>
      <c r="L731" s="317" t="s">
        <v>326</v>
      </c>
      <c r="M731" s="317">
        <v>42137</v>
      </c>
      <c r="N731" s="318">
        <v>43232</v>
      </c>
      <c r="O731" s="336">
        <f t="shared" si="47"/>
        <v>2018</v>
      </c>
      <c r="P731" s="336">
        <f t="shared" si="48"/>
        <v>5</v>
      </c>
      <c r="Q731" s="326" t="str">
        <f t="shared" si="49"/>
        <v>201805</v>
      </c>
      <c r="R731" s="311">
        <v>0</v>
      </c>
      <c r="S731" s="319">
        <v>0</v>
      </c>
      <c r="T731" s="319">
        <v>0</v>
      </c>
      <c r="U731" s="313"/>
      <c r="V731" s="363"/>
      <c r="W731" s="360"/>
      <c r="X731" s="363"/>
      <c r="Y7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1" s="385"/>
      <c r="AA731" s="363"/>
      <c r="AB731" s="363"/>
      <c r="AC731" s="363"/>
      <c r="AD731" s="363"/>
      <c r="AE731" s="363"/>
      <c r="AF731" s="363"/>
      <c r="AG731" s="363"/>
      <c r="AH731" s="363"/>
      <c r="AI731" s="363"/>
      <c r="AJ731" s="363"/>
      <c r="AK731" s="363"/>
      <c r="AL731" s="363"/>
      <c r="AM731" s="363"/>
      <c r="AN731" s="363"/>
      <c r="AO731" s="363"/>
      <c r="AP731" s="363"/>
      <c r="AQ731" s="363"/>
      <c r="AR731" s="8"/>
      <c r="AS731" s="8"/>
      <c r="AT731" s="8"/>
      <c r="AU731" s="8"/>
      <c r="AV731" s="8"/>
      <c r="AW731" s="8"/>
      <c r="AX731" s="8"/>
      <c r="AY731" s="8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8"/>
      <c r="BS731" s="8"/>
      <c r="BT731" s="8"/>
      <c r="BU731" s="8"/>
      <c r="BV731" s="8"/>
      <c r="BW731" s="8"/>
      <c r="BX731" s="8"/>
      <c r="BY731" s="8"/>
      <c r="BZ731" s="8"/>
      <c r="CA731" s="8"/>
      <c r="CB731" s="8"/>
      <c r="CC731" s="8"/>
      <c r="CD731" s="8"/>
      <c r="CE731" s="8"/>
      <c r="CF731" s="8"/>
      <c r="CG731" s="8"/>
      <c r="CH731" s="8"/>
      <c r="CI731" s="8"/>
      <c r="CJ731" s="8"/>
      <c r="CK731" s="8"/>
      <c r="CL731" s="8"/>
      <c r="CM731" s="8"/>
      <c r="CN731" s="8"/>
      <c r="CO731" s="8"/>
      <c r="CP731" s="8"/>
      <c r="CQ731" s="8"/>
      <c r="CR731" s="8"/>
      <c r="CS731" s="8"/>
      <c r="CT731" s="8"/>
      <c r="CU731" s="8"/>
      <c r="CV731" s="8"/>
    </row>
    <row r="732" spans="1:100" s="7" customFormat="1" ht="43.5" customHeight="1">
      <c r="A732" s="354" t="s">
        <v>203</v>
      </c>
      <c r="B732" s="378" t="s">
        <v>884</v>
      </c>
      <c r="C732" s="370" t="s">
        <v>891</v>
      </c>
      <c r="D732" s="314" t="s">
        <v>3350</v>
      </c>
      <c r="E732" s="365" t="s">
        <v>389</v>
      </c>
      <c r="F732" s="315" t="s">
        <v>3351</v>
      </c>
      <c r="G732" s="313" t="s">
        <v>3352</v>
      </c>
      <c r="H732" s="313" t="s">
        <v>3353</v>
      </c>
      <c r="I732" s="316">
        <v>200000</v>
      </c>
      <c r="J732" s="316">
        <f>-K2365/0.0833333333333333</f>
        <v>0</v>
      </c>
      <c r="K732" s="316"/>
      <c r="L732" s="317">
        <v>42886</v>
      </c>
      <c r="M732" s="317">
        <v>42870</v>
      </c>
      <c r="N732" s="318">
        <v>43234</v>
      </c>
      <c r="O732" s="336">
        <f t="shared" si="47"/>
        <v>2018</v>
      </c>
      <c r="P732" s="336">
        <f t="shared" si="48"/>
        <v>5</v>
      </c>
      <c r="Q732" s="326" t="str">
        <f t="shared" si="49"/>
        <v>201805</v>
      </c>
      <c r="R732" s="354" t="s">
        <v>2678</v>
      </c>
      <c r="S732" s="319">
        <v>0</v>
      </c>
      <c r="T732" s="319">
        <v>0</v>
      </c>
      <c r="U732" s="313"/>
      <c r="V732" s="363"/>
      <c r="W732" s="360"/>
      <c r="X732" s="363"/>
      <c r="Y7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2" s="385"/>
      <c r="AA732" s="363"/>
      <c r="AB732" s="363"/>
      <c r="AC732" s="363"/>
      <c r="AD732" s="363"/>
      <c r="AE732" s="363"/>
      <c r="AF732" s="363"/>
      <c r="AG732" s="363"/>
      <c r="AH732" s="363"/>
      <c r="AI732" s="363"/>
      <c r="AJ732" s="363"/>
      <c r="AK732" s="363"/>
      <c r="AL732" s="363"/>
      <c r="AM732" s="363"/>
      <c r="AN732" s="363"/>
      <c r="AO732" s="363"/>
      <c r="AP732" s="363"/>
      <c r="AQ732" s="363"/>
      <c r="AR732" s="8"/>
      <c r="AS732" s="8"/>
      <c r="AT732" s="8"/>
      <c r="AU732" s="8"/>
      <c r="AV732" s="8"/>
      <c r="AW732" s="8"/>
      <c r="AX732" s="8"/>
      <c r="AY732" s="8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8"/>
      <c r="BS732" s="8"/>
      <c r="BT732" s="8"/>
      <c r="BU732" s="8"/>
      <c r="BV732" s="8"/>
      <c r="BW732" s="8"/>
      <c r="BX732" s="8"/>
      <c r="BY732" s="8"/>
      <c r="BZ732" s="8"/>
      <c r="CA732" s="8"/>
      <c r="CB732" s="8"/>
      <c r="CC732" s="8"/>
      <c r="CD732" s="8"/>
      <c r="CE732" s="8"/>
      <c r="CF732" s="8"/>
      <c r="CG732" s="8"/>
      <c r="CH732" s="8"/>
      <c r="CI732" s="8"/>
      <c r="CJ732" s="8"/>
      <c r="CK732" s="8"/>
      <c r="CL732" s="8"/>
      <c r="CM732" s="8"/>
      <c r="CN732" s="8"/>
      <c r="CO732" s="8"/>
      <c r="CP732" s="8"/>
      <c r="CQ732" s="8"/>
      <c r="CR732" s="8"/>
      <c r="CS732" s="8"/>
      <c r="CT732" s="8"/>
      <c r="CU732" s="8"/>
      <c r="CV732" s="8"/>
    </row>
    <row r="733" spans="1:43" s="7" customFormat="1" ht="43.5" customHeight="1">
      <c r="A733" s="311" t="s">
        <v>3271</v>
      </c>
      <c r="B733" s="369" t="s">
        <v>884</v>
      </c>
      <c r="C733" s="398" t="s">
        <v>891</v>
      </c>
      <c r="D733" s="358"/>
      <c r="E733" s="358" t="s">
        <v>378</v>
      </c>
      <c r="F733" s="359" t="s">
        <v>3340</v>
      </c>
      <c r="G733" s="355" t="s">
        <v>3341</v>
      </c>
      <c r="H733" s="355" t="s">
        <v>3338</v>
      </c>
      <c r="I733" s="371">
        <v>150000</v>
      </c>
      <c r="J733" s="371">
        <f>-K2366/0.0833333333333333</f>
        <v>0</v>
      </c>
      <c r="K733" s="371"/>
      <c r="L733" s="372">
        <v>42872</v>
      </c>
      <c r="M733" s="372">
        <v>42872</v>
      </c>
      <c r="N733" s="373">
        <v>43236</v>
      </c>
      <c r="O733" s="374">
        <f t="shared" si="47"/>
        <v>2018</v>
      </c>
      <c r="P733" s="374">
        <f t="shared" si="48"/>
        <v>5</v>
      </c>
      <c r="Q733" s="375" t="str">
        <f t="shared" si="49"/>
        <v>201805</v>
      </c>
      <c r="R733" s="354" t="s">
        <v>36</v>
      </c>
      <c r="S733" s="376">
        <v>0</v>
      </c>
      <c r="T733" s="376">
        <v>0</v>
      </c>
      <c r="U733" s="355"/>
      <c r="V733" s="349"/>
      <c r="W733" s="348"/>
      <c r="X733" s="349"/>
      <c r="Y73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3" s="348"/>
      <c r="AA733" s="348"/>
      <c r="AB733" s="348"/>
      <c r="AC733" s="348"/>
      <c r="AD733" s="348"/>
      <c r="AE733" s="348"/>
      <c r="AF733" s="348"/>
      <c r="AG733" s="348"/>
      <c r="AH733" s="348"/>
      <c r="AI733" s="348"/>
      <c r="AJ733" s="348"/>
      <c r="AK733" s="348"/>
      <c r="AL733" s="348"/>
      <c r="AM733" s="348"/>
      <c r="AN733" s="348"/>
      <c r="AO733" s="348"/>
      <c r="AP733" s="348"/>
      <c r="AQ733" s="348"/>
    </row>
    <row r="734" spans="1:43" s="7" customFormat="1" ht="43.5" customHeight="1">
      <c r="A734" s="311" t="s">
        <v>3271</v>
      </c>
      <c r="B734" s="369" t="s">
        <v>884</v>
      </c>
      <c r="C734" s="398" t="s">
        <v>891</v>
      </c>
      <c r="D734" s="358"/>
      <c r="E734" s="358" t="s">
        <v>378</v>
      </c>
      <c r="F734" s="359" t="s">
        <v>3340</v>
      </c>
      <c r="G734" s="355" t="s">
        <v>3341</v>
      </c>
      <c r="H734" s="355" t="s">
        <v>3342</v>
      </c>
      <c r="I734" s="371">
        <v>150000</v>
      </c>
      <c r="J734" s="371">
        <f>-K2367/0.0833333333333333</f>
        <v>0</v>
      </c>
      <c r="K734" s="371"/>
      <c r="L734" s="372">
        <v>42872</v>
      </c>
      <c r="M734" s="372">
        <v>42872</v>
      </c>
      <c r="N734" s="373">
        <v>43236</v>
      </c>
      <c r="O734" s="374">
        <f t="shared" si="47"/>
        <v>2018</v>
      </c>
      <c r="P734" s="374">
        <f t="shared" si="48"/>
        <v>5</v>
      </c>
      <c r="Q734" s="375" t="str">
        <f t="shared" si="49"/>
        <v>201805</v>
      </c>
      <c r="R734" s="354" t="s">
        <v>36</v>
      </c>
      <c r="S734" s="376">
        <v>0</v>
      </c>
      <c r="T734" s="376">
        <v>0</v>
      </c>
      <c r="U734" s="355"/>
      <c r="V734" s="349"/>
      <c r="W734" s="348"/>
      <c r="X734" s="349"/>
      <c r="Y73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4" s="348"/>
      <c r="AA734" s="348"/>
      <c r="AB734" s="348"/>
      <c r="AC734" s="348"/>
      <c r="AD734" s="348"/>
      <c r="AE734" s="348"/>
      <c r="AF734" s="348"/>
      <c r="AG734" s="348"/>
      <c r="AH734" s="348"/>
      <c r="AI734" s="348"/>
      <c r="AJ734" s="348"/>
      <c r="AK734" s="348"/>
      <c r="AL734" s="348"/>
      <c r="AM734" s="348"/>
      <c r="AN734" s="348"/>
      <c r="AO734" s="348"/>
      <c r="AP734" s="348"/>
      <c r="AQ734" s="348"/>
    </row>
    <row r="735" spans="1:43" s="7" customFormat="1" ht="43.5" customHeight="1">
      <c r="A735" s="311" t="s">
        <v>135</v>
      </c>
      <c r="B735" s="369" t="s">
        <v>890</v>
      </c>
      <c r="C735" s="398" t="s">
        <v>891</v>
      </c>
      <c r="D735" s="314"/>
      <c r="E735" s="314" t="s">
        <v>377</v>
      </c>
      <c r="F735" s="315" t="s">
        <v>2471</v>
      </c>
      <c r="G735" s="313" t="s">
        <v>299</v>
      </c>
      <c r="H735" s="313" t="s">
        <v>2472</v>
      </c>
      <c r="I735" s="316">
        <v>80000</v>
      </c>
      <c r="J735" s="316">
        <f>-K2877/0.0833333333333333</f>
        <v>0</v>
      </c>
      <c r="K735" s="316"/>
      <c r="L735" s="317">
        <v>42508</v>
      </c>
      <c r="M735" s="317">
        <v>42508</v>
      </c>
      <c r="N735" s="318">
        <v>43237</v>
      </c>
      <c r="O735" s="336">
        <f t="shared" si="47"/>
        <v>2018</v>
      </c>
      <c r="P735" s="336">
        <f t="shared" si="48"/>
        <v>5</v>
      </c>
      <c r="Q735" s="326" t="str">
        <f t="shared" si="49"/>
        <v>201805</v>
      </c>
      <c r="R735" s="311" t="s">
        <v>90</v>
      </c>
      <c r="S735" s="319">
        <v>0</v>
      </c>
      <c r="T735" s="319">
        <v>0</v>
      </c>
      <c r="U735" s="308"/>
      <c r="V735" s="360"/>
      <c r="W735" s="360"/>
      <c r="X735" s="360"/>
      <c r="Y7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5" s="348"/>
      <c r="AA735" s="348"/>
      <c r="AB735" s="348"/>
      <c r="AC735" s="348"/>
      <c r="AD735" s="348"/>
      <c r="AE735" s="348"/>
      <c r="AF735" s="348"/>
      <c r="AG735" s="348"/>
      <c r="AH735" s="348"/>
      <c r="AI735" s="348"/>
      <c r="AJ735" s="348"/>
      <c r="AK735" s="348"/>
      <c r="AL735" s="348"/>
      <c r="AM735" s="348"/>
      <c r="AN735" s="348"/>
      <c r="AO735" s="348"/>
      <c r="AP735" s="348"/>
      <c r="AQ735" s="348"/>
    </row>
    <row r="736" spans="1:43" s="7" customFormat="1" ht="43.5" customHeight="1">
      <c r="A736" s="311" t="s">
        <v>135</v>
      </c>
      <c r="B736" s="369" t="s">
        <v>890</v>
      </c>
      <c r="C736" s="398" t="s">
        <v>891</v>
      </c>
      <c r="D736" s="314"/>
      <c r="E736" s="314" t="s">
        <v>377</v>
      </c>
      <c r="F736" s="315" t="s">
        <v>2471</v>
      </c>
      <c r="G736" s="313" t="s">
        <v>299</v>
      </c>
      <c r="H736" s="313" t="s">
        <v>2473</v>
      </c>
      <c r="I736" s="316">
        <v>80000</v>
      </c>
      <c r="J736" s="316">
        <f>-K2878/0.0833333333333333</f>
        <v>0</v>
      </c>
      <c r="K736" s="316"/>
      <c r="L736" s="317">
        <v>42508</v>
      </c>
      <c r="M736" s="317">
        <v>42508</v>
      </c>
      <c r="N736" s="318">
        <v>43237</v>
      </c>
      <c r="O736" s="336">
        <f t="shared" si="47"/>
        <v>2018</v>
      </c>
      <c r="P736" s="336">
        <f t="shared" si="48"/>
        <v>5</v>
      </c>
      <c r="Q736" s="326" t="str">
        <f t="shared" si="49"/>
        <v>201805</v>
      </c>
      <c r="R736" s="311" t="s">
        <v>90</v>
      </c>
      <c r="S736" s="319">
        <v>0</v>
      </c>
      <c r="T736" s="319">
        <v>0</v>
      </c>
      <c r="U736" s="308"/>
      <c r="V736" s="360"/>
      <c r="W736" s="360"/>
      <c r="X736" s="360"/>
      <c r="Y7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6" s="348"/>
      <c r="AA736" s="348"/>
      <c r="AB736" s="348"/>
      <c r="AC736" s="348"/>
      <c r="AD736" s="348"/>
      <c r="AE736" s="348"/>
      <c r="AF736" s="348"/>
      <c r="AG736" s="348"/>
      <c r="AH736" s="348"/>
      <c r="AI736" s="348"/>
      <c r="AJ736" s="348"/>
      <c r="AK736" s="348"/>
      <c r="AL736" s="348"/>
      <c r="AM736" s="348"/>
      <c r="AN736" s="348"/>
      <c r="AO736" s="348"/>
      <c r="AP736" s="348"/>
      <c r="AQ736" s="348"/>
    </row>
    <row r="737" spans="1:43" s="453" customFormat="1" ht="43.5" customHeight="1">
      <c r="A737" s="311" t="s">
        <v>135</v>
      </c>
      <c r="B737" s="369" t="s">
        <v>890</v>
      </c>
      <c r="C737" s="398" t="s">
        <v>891</v>
      </c>
      <c r="D737" s="314"/>
      <c r="E737" s="314" t="s">
        <v>377</v>
      </c>
      <c r="F737" s="315" t="s">
        <v>2471</v>
      </c>
      <c r="G737" s="313" t="s">
        <v>299</v>
      </c>
      <c r="H737" s="313" t="s">
        <v>2474</v>
      </c>
      <c r="I737" s="316">
        <v>80000</v>
      </c>
      <c r="J737" s="316">
        <f>-K2879/0.0833333333333333</f>
        <v>0</v>
      </c>
      <c r="K737" s="316"/>
      <c r="L737" s="317">
        <v>42508</v>
      </c>
      <c r="M737" s="317">
        <v>42508</v>
      </c>
      <c r="N737" s="318">
        <v>43237</v>
      </c>
      <c r="O737" s="336">
        <f t="shared" si="47"/>
        <v>2018</v>
      </c>
      <c r="P737" s="336">
        <f t="shared" si="48"/>
        <v>5</v>
      </c>
      <c r="Q737" s="326" t="str">
        <f t="shared" si="49"/>
        <v>201805</v>
      </c>
      <c r="R737" s="311" t="s">
        <v>90</v>
      </c>
      <c r="S737" s="319">
        <v>0</v>
      </c>
      <c r="T737" s="319">
        <v>0</v>
      </c>
      <c r="U737" s="308"/>
      <c r="V737" s="360"/>
      <c r="W737" s="360"/>
      <c r="X737" s="360"/>
      <c r="Y7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7" s="348"/>
      <c r="AA737" s="348"/>
      <c r="AB737" s="348"/>
      <c r="AC737" s="348"/>
      <c r="AD737" s="348"/>
      <c r="AE737" s="348"/>
      <c r="AF737" s="348"/>
      <c r="AG737" s="348"/>
      <c r="AH737" s="348"/>
      <c r="AI737" s="348"/>
      <c r="AJ737" s="348"/>
      <c r="AK737" s="348"/>
      <c r="AL737" s="348"/>
      <c r="AM737" s="348"/>
      <c r="AN737" s="348"/>
      <c r="AO737" s="348"/>
      <c r="AP737" s="348"/>
      <c r="AQ737" s="348"/>
    </row>
    <row r="738" spans="1:43" s="7" customFormat="1" ht="43.5" customHeight="1">
      <c r="A738" s="311" t="s">
        <v>272</v>
      </c>
      <c r="B738" s="354" t="s">
        <v>889</v>
      </c>
      <c r="C738" s="398" t="s">
        <v>891</v>
      </c>
      <c r="D738" s="314"/>
      <c r="E738" s="314" t="s">
        <v>401</v>
      </c>
      <c r="F738" s="315" t="s">
        <v>3324</v>
      </c>
      <c r="G738" s="313" t="s">
        <v>3325</v>
      </c>
      <c r="H738" s="313" t="s">
        <v>3326</v>
      </c>
      <c r="I738" s="316">
        <v>861168</v>
      </c>
      <c r="J738" s="316">
        <f>-K2365/0.0833333333333333</f>
        <v>0</v>
      </c>
      <c r="K738" s="316"/>
      <c r="L738" s="317">
        <v>42865</v>
      </c>
      <c r="M738" s="317">
        <v>42865</v>
      </c>
      <c r="N738" s="318">
        <v>43239</v>
      </c>
      <c r="O738" s="336">
        <f t="shared" si="47"/>
        <v>2018</v>
      </c>
      <c r="P738" s="336">
        <f t="shared" si="48"/>
        <v>5</v>
      </c>
      <c r="Q738" s="326" t="str">
        <f t="shared" si="49"/>
        <v>201805</v>
      </c>
      <c r="R738" s="311">
        <v>0</v>
      </c>
      <c r="S738" s="319">
        <v>0.03</v>
      </c>
      <c r="T738" s="319">
        <v>0.01</v>
      </c>
      <c r="U738" s="313"/>
      <c r="V738" s="363"/>
      <c r="W738" s="363"/>
      <c r="X738" s="363"/>
      <c r="Y7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8" s="385"/>
      <c r="AA738" s="360"/>
      <c r="AB738" s="360"/>
      <c r="AC738" s="360"/>
      <c r="AD738" s="360"/>
      <c r="AE738" s="360"/>
      <c r="AF738" s="360"/>
      <c r="AG738" s="360"/>
      <c r="AH738" s="360"/>
      <c r="AI738" s="360"/>
      <c r="AJ738" s="360"/>
      <c r="AK738" s="360"/>
      <c r="AL738" s="360"/>
      <c r="AM738" s="360"/>
      <c r="AN738" s="360"/>
      <c r="AO738" s="360"/>
      <c r="AP738" s="360"/>
      <c r="AQ738" s="360"/>
    </row>
    <row r="739" spans="1:43" s="7" customFormat="1" ht="43.5" customHeight="1">
      <c r="A739" s="305" t="s">
        <v>203</v>
      </c>
      <c r="B739" s="361" t="s">
        <v>884</v>
      </c>
      <c r="C739" s="398" t="s">
        <v>891</v>
      </c>
      <c r="D739" s="306" t="s">
        <v>2512</v>
      </c>
      <c r="E739" s="306" t="s">
        <v>377</v>
      </c>
      <c r="F739" s="307" t="s">
        <v>1067</v>
      </c>
      <c r="G739" s="308" t="s">
        <v>430</v>
      </c>
      <c r="H739" s="308" t="s">
        <v>1068</v>
      </c>
      <c r="I739" s="309">
        <v>200000</v>
      </c>
      <c r="J739" s="309">
        <f>-K2866/0.0833333333333333</f>
        <v>0</v>
      </c>
      <c r="K739" s="309"/>
      <c r="L739" s="310">
        <v>42830</v>
      </c>
      <c r="M739" s="310">
        <v>42877</v>
      </c>
      <c r="N739" s="310">
        <v>43241</v>
      </c>
      <c r="O739" s="337">
        <f t="shared" si="47"/>
        <v>2018</v>
      </c>
      <c r="P739" s="336">
        <f t="shared" si="48"/>
        <v>5</v>
      </c>
      <c r="Q739" s="332" t="str">
        <f t="shared" si="49"/>
        <v>201805</v>
      </c>
      <c r="R739" s="311">
        <v>0</v>
      </c>
      <c r="S739" s="312">
        <v>0.15</v>
      </c>
      <c r="T739" s="312">
        <v>0.05</v>
      </c>
      <c r="U739" s="308"/>
      <c r="V739" s="360"/>
      <c r="W739" s="360"/>
      <c r="X739" s="360"/>
      <c r="Y7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39" s="421"/>
      <c r="AA739" s="349"/>
      <c r="AB739" s="349"/>
      <c r="AC739" s="349"/>
      <c r="AD739" s="349"/>
      <c r="AE739" s="349"/>
      <c r="AF739" s="349"/>
      <c r="AG739" s="349"/>
      <c r="AH739" s="349"/>
      <c r="AI739" s="349"/>
      <c r="AJ739" s="349"/>
      <c r="AK739" s="349"/>
      <c r="AL739" s="349"/>
      <c r="AM739" s="349"/>
      <c r="AN739" s="349"/>
      <c r="AO739" s="349"/>
      <c r="AP739" s="349"/>
      <c r="AQ739" s="349"/>
    </row>
    <row r="740" spans="1:100" s="7" customFormat="1" ht="43.5" customHeight="1">
      <c r="A740" s="235" t="s">
        <v>135</v>
      </c>
      <c r="B740" s="369" t="s">
        <v>890</v>
      </c>
      <c r="C740" s="354" t="s">
        <v>891</v>
      </c>
      <c r="D740" s="358" t="s">
        <v>1322</v>
      </c>
      <c r="E740" s="244" t="s">
        <v>379</v>
      </c>
      <c r="F740" s="245" t="s">
        <v>46</v>
      </c>
      <c r="G740" s="362" t="s">
        <v>1323</v>
      </c>
      <c r="H740" s="362" t="s">
        <v>2366</v>
      </c>
      <c r="I740" s="285">
        <v>1900000</v>
      </c>
      <c r="J740" s="285">
        <f>-K2234/0.0833333333333333</f>
        <v>0</v>
      </c>
      <c r="K740" s="285"/>
      <c r="L740" s="280">
        <v>42816</v>
      </c>
      <c r="M740" s="280">
        <v>42878</v>
      </c>
      <c r="N740" s="281">
        <v>43242</v>
      </c>
      <c r="O740" s="323">
        <f t="shared" si="47"/>
        <v>2018</v>
      </c>
      <c r="P740" s="323">
        <f t="shared" si="48"/>
        <v>5</v>
      </c>
      <c r="Q740" s="324" t="str">
        <f aca="true" t="shared" si="50" ref="Q740:Q771">IF(P740&gt;9,CONCATENATE(O740,P740),CONCATENATE(O740,"0",P740))</f>
        <v>201805</v>
      </c>
      <c r="R740" s="354">
        <v>0</v>
      </c>
      <c r="S740" s="267">
        <v>0</v>
      </c>
      <c r="T740" s="267">
        <v>0</v>
      </c>
      <c r="U740" s="355"/>
      <c r="V740" s="343"/>
      <c r="W740" s="345"/>
      <c r="X740" s="343"/>
      <c r="Y7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0" s="421"/>
      <c r="AA740" s="349"/>
      <c r="AB740" s="349"/>
      <c r="AC740" s="349"/>
      <c r="AD740" s="349"/>
      <c r="AE740" s="349"/>
      <c r="AF740" s="349"/>
      <c r="AG740" s="349"/>
      <c r="AH740" s="349"/>
      <c r="AI740" s="349"/>
      <c r="AJ740" s="349"/>
      <c r="AK740" s="349"/>
      <c r="AL740" s="349"/>
      <c r="AM740" s="349"/>
      <c r="AN740" s="349"/>
      <c r="AO740" s="349"/>
      <c r="AP740" s="349"/>
      <c r="AQ740" s="349"/>
      <c r="AR740" s="8"/>
      <c r="AS740" s="8"/>
      <c r="AT740" s="8"/>
      <c r="AU740" s="8"/>
      <c r="AV740" s="8"/>
      <c r="AW740" s="8"/>
      <c r="AX740" s="8"/>
      <c r="AY740" s="8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8"/>
      <c r="BS740" s="8"/>
      <c r="BT740" s="8"/>
      <c r="BU740" s="8"/>
      <c r="BV740" s="8"/>
      <c r="BW740" s="8"/>
      <c r="BX740" s="8"/>
      <c r="BY740" s="8"/>
      <c r="BZ740" s="8"/>
      <c r="CA740" s="8"/>
      <c r="CB740" s="8"/>
      <c r="CC740" s="8"/>
      <c r="CD740" s="8"/>
      <c r="CE740" s="8"/>
      <c r="CF740" s="8"/>
      <c r="CG740" s="8"/>
      <c r="CH740" s="8"/>
      <c r="CI740" s="8"/>
      <c r="CJ740" s="8"/>
      <c r="CK740" s="8"/>
      <c r="CL740" s="8"/>
      <c r="CM740" s="8"/>
      <c r="CN740" s="8"/>
      <c r="CO740" s="8"/>
      <c r="CP740" s="8"/>
      <c r="CQ740" s="8"/>
      <c r="CR740" s="8"/>
      <c r="CS740" s="8"/>
      <c r="CT740" s="8"/>
      <c r="CU740" s="8"/>
      <c r="CV740" s="8"/>
    </row>
    <row r="741" spans="1:100" s="7" customFormat="1" ht="43.5" customHeight="1">
      <c r="A741" s="311" t="s">
        <v>3092</v>
      </c>
      <c r="B741" s="369" t="s">
        <v>889</v>
      </c>
      <c r="C741" s="398" t="s">
        <v>891</v>
      </c>
      <c r="D741" s="314" t="s">
        <v>1885</v>
      </c>
      <c r="E741" s="314" t="s">
        <v>381</v>
      </c>
      <c r="F741" s="315" t="s">
        <v>1884</v>
      </c>
      <c r="G741" s="313" t="s">
        <v>244</v>
      </c>
      <c r="H741" s="313" t="s">
        <v>245</v>
      </c>
      <c r="I741" s="316">
        <v>23200</v>
      </c>
      <c r="J741" s="316">
        <f>-K2981/0.0833333333333333</f>
        <v>0</v>
      </c>
      <c r="K741" s="316"/>
      <c r="L741" s="317" t="s">
        <v>326</v>
      </c>
      <c r="M741" s="317">
        <v>42882</v>
      </c>
      <c r="N741" s="318">
        <v>43246</v>
      </c>
      <c r="O741" s="336">
        <f t="shared" si="47"/>
        <v>2018</v>
      </c>
      <c r="P741" s="336">
        <f t="shared" si="48"/>
        <v>5</v>
      </c>
      <c r="Q741" s="326" t="str">
        <f t="shared" si="50"/>
        <v>201805</v>
      </c>
      <c r="R741" s="311">
        <v>0</v>
      </c>
      <c r="S741" s="319">
        <v>0</v>
      </c>
      <c r="T741" s="319">
        <v>0</v>
      </c>
      <c r="U741" s="313"/>
      <c r="V741" s="363"/>
      <c r="W741" s="360"/>
      <c r="X741" s="363"/>
      <c r="Y7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1" s="421"/>
      <c r="AA741" s="348"/>
      <c r="AB741" s="348"/>
      <c r="AC741" s="348"/>
      <c r="AD741" s="348"/>
      <c r="AE741" s="348"/>
      <c r="AF741" s="348"/>
      <c r="AG741" s="348"/>
      <c r="AH741" s="348"/>
      <c r="AI741" s="348"/>
      <c r="AJ741" s="348"/>
      <c r="AK741" s="348"/>
      <c r="AL741" s="348"/>
      <c r="AM741" s="348"/>
      <c r="AN741" s="348"/>
      <c r="AO741" s="348"/>
      <c r="AP741" s="348"/>
      <c r="AQ741" s="348"/>
      <c r="AR741" s="8"/>
      <c r="AS741" s="8"/>
      <c r="AT741" s="8"/>
      <c r="AU741" s="8"/>
      <c r="AV741" s="8"/>
      <c r="AW741" s="8"/>
      <c r="AX741" s="8"/>
      <c r="AY741" s="8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8"/>
      <c r="BS741" s="8"/>
      <c r="BT741" s="8"/>
      <c r="BU741" s="8"/>
      <c r="BV741" s="8"/>
      <c r="BW741" s="8"/>
      <c r="BX741" s="8"/>
      <c r="BY741" s="8"/>
      <c r="BZ741" s="8"/>
      <c r="CA741" s="8"/>
      <c r="CB741" s="8"/>
      <c r="CC741" s="8"/>
      <c r="CD741" s="8"/>
      <c r="CE741" s="8"/>
      <c r="CF741" s="8"/>
      <c r="CG741" s="8"/>
      <c r="CH741" s="8"/>
      <c r="CI741" s="8"/>
      <c r="CJ741" s="8"/>
      <c r="CK741" s="8"/>
      <c r="CL741" s="8"/>
      <c r="CM741" s="8"/>
      <c r="CN741" s="8"/>
      <c r="CO741" s="8"/>
      <c r="CP741" s="8"/>
      <c r="CQ741" s="8"/>
      <c r="CR741" s="8"/>
      <c r="CS741" s="8"/>
      <c r="CT741" s="8"/>
      <c r="CU741" s="8"/>
      <c r="CV741" s="8"/>
    </row>
    <row r="742" spans="1:100" s="7" customFormat="1" ht="43.5" customHeight="1">
      <c r="A742" s="354" t="s">
        <v>2048</v>
      </c>
      <c r="B742" s="354" t="s">
        <v>966</v>
      </c>
      <c r="C742" s="354" t="s">
        <v>891</v>
      </c>
      <c r="D742" s="365" t="s">
        <v>1821</v>
      </c>
      <c r="E742" s="247" t="s">
        <v>382</v>
      </c>
      <c r="F742" s="366" t="s">
        <v>1813</v>
      </c>
      <c r="G742" s="246" t="s">
        <v>152</v>
      </c>
      <c r="H742" s="249" t="s">
        <v>118</v>
      </c>
      <c r="I742" s="286">
        <v>52170</v>
      </c>
      <c r="J742" s="286">
        <f>-K2344/0.0833333333333333</f>
        <v>0</v>
      </c>
      <c r="K742" s="286"/>
      <c r="L742" s="282">
        <v>42151</v>
      </c>
      <c r="M742" s="282">
        <v>42151</v>
      </c>
      <c r="N742" s="282">
        <v>43246</v>
      </c>
      <c r="O742" s="327">
        <f t="shared" si="47"/>
        <v>2018</v>
      </c>
      <c r="P742" s="323">
        <f t="shared" si="48"/>
        <v>5</v>
      </c>
      <c r="Q742" s="328" t="str">
        <f t="shared" si="50"/>
        <v>201805</v>
      </c>
      <c r="R742" s="252" t="s">
        <v>44</v>
      </c>
      <c r="S742" s="270">
        <v>0</v>
      </c>
      <c r="T742" s="270">
        <v>0</v>
      </c>
      <c r="U742" s="356"/>
      <c r="V742" s="343"/>
      <c r="W742" s="345"/>
      <c r="X742" s="344"/>
      <c r="Y7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2" s="421"/>
      <c r="AA742" s="349"/>
      <c r="AB742" s="349"/>
      <c r="AC742" s="349"/>
      <c r="AD742" s="349"/>
      <c r="AE742" s="349"/>
      <c r="AF742" s="349"/>
      <c r="AG742" s="349"/>
      <c r="AH742" s="349"/>
      <c r="AI742" s="349"/>
      <c r="AJ742" s="349"/>
      <c r="AK742" s="349"/>
      <c r="AL742" s="349"/>
      <c r="AM742" s="349"/>
      <c r="AN742" s="349"/>
      <c r="AO742" s="349"/>
      <c r="AP742" s="349"/>
      <c r="AQ742" s="349"/>
      <c r="AR742" s="8"/>
      <c r="AS742" s="8"/>
      <c r="AT742" s="8"/>
      <c r="AU742" s="8"/>
      <c r="AV742" s="8"/>
      <c r="AW742" s="8"/>
      <c r="AX742" s="8"/>
      <c r="AY742" s="8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8"/>
      <c r="BS742" s="8"/>
      <c r="BT742" s="8"/>
      <c r="BU742" s="8"/>
      <c r="BV742" s="8"/>
      <c r="BW742" s="8"/>
      <c r="BX742" s="8"/>
      <c r="BY742" s="8"/>
      <c r="BZ742" s="8"/>
      <c r="CA742" s="8"/>
      <c r="CB742" s="8"/>
      <c r="CC742" s="8"/>
      <c r="CD742" s="8"/>
      <c r="CE742" s="8"/>
      <c r="CF742" s="8"/>
      <c r="CG742" s="8"/>
      <c r="CH742" s="8"/>
      <c r="CI742" s="8"/>
      <c r="CJ742" s="8"/>
      <c r="CK742" s="8"/>
      <c r="CL742" s="8"/>
      <c r="CM742" s="8"/>
      <c r="CN742" s="8"/>
      <c r="CO742" s="8"/>
      <c r="CP742" s="8"/>
      <c r="CQ742" s="8"/>
      <c r="CR742" s="8"/>
      <c r="CS742" s="8"/>
      <c r="CT742" s="8"/>
      <c r="CU742" s="8"/>
      <c r="CV742" s="8"/>
    </row>
    <row r="743" spans="1:100" s="453" customFormat="1" ht="43.5" customHeight="1">
      <c r="A743" s="305" t="s">
        <v>89</v>
      </c>
      <c r="B743" s="361" t="s">
        <v>890</v>
      </c>
      <c r="C743" s="398" t="s">
        <v>891</v>
      </c>
      <c r="D743" s="365" t="s">
        <v>2028</v>
      </c>
      <c r="E743" s="306" t="s">
        <v>378</v>
      </c>
      <c r="F743" s="307" t="s">
        <v>1328</v>
      </c>
      <c r="G743" s="308" t="s">
        <v>1329</v>
      </c>
      <c r="H743" s="308" t="s">
        <v>1330</v>
      </c>
      <c r="I743" s="309" t="s">
        <v>578</v>
      </c>
      <c r="J743" s="309">
        <f>-K2094/0.0833333333333333</f>
        <v>0</v>
      </c>
      <c r="K743" s="309"/>
      <c r="L743" s="310">
        <v>42872</v>
      </c>
      <c r="M743" s="310">
        <v>42883</v>
      </c>
      <c r="N743" s="310">
        <v>43247</v>
      </c>
      <c r="O743" s="337">
        <f t="shared" si="47"/>
        <v>2018</v>
      </c>
      <c r="P743" s="336">
        <f t="shared" si="48"/>
        <v>5</v>
      </c>
      <c r="Q743" s="332"/>
      <c r="R743" s="354" t="s">
        <v>266</v>
      </c>
      <c r="S743" s="312">
        <v>0</v>
      </c>
      <c r="T743" s="312">
        <v>0</v>
      </c>
      <c r="U743" s="313"/>
      <c r="V743" s="363"/>
      <c r="W743" s="360"/>
      <c r="X743" s="363"/>
      <c r="Y7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3" s="348"/>
      <c r="AA743" s="348"/>
      <c r="AB743" s="348"/>
      <c r="AC743" s="348"/>
      <c r="AD743" s="348"/>
      <c r="AE743" s="348"/>
      <c r="AF743" s="348"/>
      <c r="AG743" s="348"/>
      <c r="AH743" s="348"/>
      <c r="AI743" s="348"/>
      <c r="AJ743" s="348"/>
      <c r="AK743" s="348"/>
      <c r="AL743" s="348"/>
      <c r="AM743" s="348"/>
      <c r="AN743" s="348"/>
      <c r="AO743" s="348"/>
      <c r="AP743" s="348"/>
      <c r="AQ743" s="348"/>
      <c r="AR743" s="452"/>
      <c r="AS743" s="452"/>
      <c r="AT743" s="452"/>
      <c r="AU743" s="452"/>
      <c r="AV743" s="452"/>
      <c r="AW743" s="452"/>
      <c r="AX743" s="452"/>
      <c r="AY743" s="452"/>
      <c r="AZ743" s="452"/>
      <c r="BA743" s="452"/>
      <c r="BB743" s="452"/>
      <c r="BC743" s="452"/>
      <c r="BD743" s="452"/>
      <c r="BE743" s="452"/>
      <c r="BF743" s="452"/>
      <c r="BG743" s="452"/>
      <c r="BH743" s="452"/>
      <c r="BI743" s="452"/>
      <c r="BJ743" s="452"/>
      <c r="BK743" s="452"/>
      <c r="BL743" s="452"/>
      <c r="BM743" s="452"/>
      <c r="BN743" s="452"/>
      <c r="BO743" s="452"/>
      <c r="BP743" s="452"/>
      <c r="BQ743" s="452"/>
      <c r="BR743" s="452"/>
      <c r="BS743" s="452"/>
      <c r="BT743" s="452"/>
      <c r="BU743" s="452"/>
      <c r="BV743" s="452"/>
      <c r="BW743" s="452"/>
      <c r="BX743" s="452"/>
      <c r="BY743" s="452"/>
      <c r="BZ743" s="452"/>
      <c r="CA743" s="452"/>
      <c r="CB743" s="452"/>
      <c r="CC743" s="452"/>
      <c r="CD743" s="452"/>
      <c r="CE743" s="452"/>
      <c r="CF743" s="452"/>
      <c r="CG743" s="452"/>
      <c r="CH743" s="452"/>
      <c r="CI743" s="452"/>
      <c r="CJ743" s="452"/>
      <c r="CK743" s="452"/>
      <c r="CL743" s="452"/>
      <c r="CM743" s="452"/>
      <c r="CN743" s="452"/>
      <c r="CO743" s="452"/>
      <c r="CP743" s="452"/>
      <c r="CQ743" s="452"/>
      <c r="CR743" s="452"/>
      <c r="CS743" s="452"/>
      <c r="CT743" s="452"/>
      <c r="CU743" s="452"/>
      <c r="CV743" s="452"/>
    </row>
    <row r="744" spans="1:100" s="7" customFormat="1" ht="43.5" customHeight="1">
      <c r="A744" s="311" t="s">
        <v>131</v>
      </c>
      <c r="B744" s="369" t="s">
        <v>884</v>
      </c>
      <c r="C744" s="398" t="s">
        <v>891</v>
      </c>
      <c r="D744" s="314" t="s">
        <v>3255</v>
      </c>
      <c r="E744" s="314" t="s">
        <v>375</v>
      </c>
      <c r="F744" s="315" t="s">
        <v>1063</v>
      </c>
      <c r="G744" s="313" t="s">
        <v>421</v>
      </c>
      <c r="H744" s="313" t="s">
        <v>1064</v>
      </c>
      <c r="I744" s="316">
        <v>450000</v>
      </c>
      <c r="J744" s="316">
        <f>-K3048/0.0833333333333333</f>
        <v>0</v>
      </c>
      <c r="K744" s="316"/>
      <c r="L744" s="317">
        <v>42886</v>
      </c>
      <c r="M744" s="317">
        <v>42863</v>
      </c>
      <c r="N744" s="317">
        <v>43250</v>
      </c>
      <c r="O744" s="338">
        <f t="shared" si="47"/>
        <v>2018</v>
      </c>
      <c r="P744" s="336">
        <f t="shared" si="48"/>
        <v>5</v>
      </c>
      <c r="Q744" s="333" t="str">
        <f aca="true" t="shared" si="51" ref="Q744:Q766">IF(P744&gt;9,CONCATENATE(O744,P744),CONCATENATE(O744,"0",P744))</f>
        <v>201805</v>
      </c>
      <c r="R744" s="311" t="s">
        <v>266</v>
      </c>
      <c r="S744" s="319">
        <v>0</v>
      </c>
      <c r="T744" s="319">
        <v>0</v>
      </c>
      <c r="U744" s="313"/>
      <c r="V744" s="363"/>
      <c r="W744" s="360"/>
      <c r="X744" s="363"/>
      <c r="Y7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4" s="421"/>
      <c r="AA744" s="349"/>
      <c r="AB744" s="349"/>
      <c r="AC744" s="349"/>
      <c r="AD744" s="349"/>
      <c r="AE744" s="349"/>
      <c r="AF744" s="349"/>
      <c r="AG744" s="349"/>
      <c r="AH744" s="349"/>
      <c r="AI744" s="349"/>
      <c r="AJ744" s="349"/>
      <c r="AK744" s="349"/>
      <c r="AL744" s="349"/>
      <c r="AM744" s="349"/>
      <c r="AN744" s="349"/>
      <c r="AO744" s="349"/>
      <c r="AP744" s="349"/>
      <c r="AQ744" s="349"/>
      <c r="AR744" s="8"/>
      <c r="AS744" s="8"/>
      <c r="AT744" s="8"/>
      <c r="AU744" s="8"/>
      <c r="AV744" s="8"/>
      <c r="AW744" s="8"/>
      <c r="AX744" s="8"/>
      <c r="AY744" s="8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8"/>
      <c r="BS744" s="8"/>
      <c r="BT744" s="8"/>
      <c r="BU744" s="8"/>
      <c r="BV744" s="8"/>
      <c r="BW744" s="8"/>
      <c r="BX744" s="8"/>
      <c r="BY744" s="8"/>
      <c r="BZ744" s="8"/>
      <c r="CA744" s="8"/>
      <c r="CB744" s="8"/>
      <c r="CC744" s="8"/>
      <c r="CD744" s="8"/>
      <c r="CE744" s="8"/>
      <c r="CF744" s="8"/>
      <c r="CG744" s="8"/>
      <c r="CH744" s="8"/>
      <c r="CI744" s="8"/>
      <c r="CJ744" s="8"/>
      <c r="CK744" s="8"/>
      <c r="CL744" s="8"/>
      <c r="CM744" s="8"/>
      <c r="CN744" s="8"/>
      <c r="CO744" s="8"/>
      <c r="CP744" s="8"/>
      <c r="CQ744" s="8"/>
      <c r="CR744" s="8"/>
      <c r="CS744" s="8"/>
      <c r="CT744" s="8"/>
      <c r="CU744" s="8"/>
      <c r="CV744" s="8"/>
    </row>
    <row r="745" spans="1:100" s="7" customFormat="1" ht="43.5" customHeight="1">
      <c r="A745" s="311" t="s">
        <v>3092</v>
      </c>
      <c r="B745" s="369" t="s">
        <v>889</v>
      </c>
      <c r="C745" s="398" t="s">
        <v>891</v>
      </c>
      <c r="D745" s="314" t="s">
        <v>2370</v>
      </c>
      <c r="E745" s="314" t="s">
        <v>381</v>
      </c>
      <c r="F745" s="307" t="s">
        <v>46</v>
      </c>
      <c r="G745" s="313" t="s">
        <v>247</v>
      </c>
      <c r="H745" s="313" t="s">
        <v>1085</v>
      </c>
      <c r="I745" s="316">
        <v>75000</v>
      </c>
      <c r="J745" s="316">
        <f>-K2979/0.0833333333333333</f>
        <v>0</v>
      </c>
      <c r="K745" s="316"/>
      <c r="L745" s="317">
        <v>42858</v>
      </c>
      <c r="M745" s="310">
        <v>42887</v>
      </c>
      <c r="N745" s="318">
        <v>43251</v>
      </c>
      <c r="O745" s="336">
        <f t="shared" si="47"/>
        <v>2018</v>
      </c>
      <c r="P745" s="336">
        <f t="shared" si="48"/>
        <v>5</v>
      </c>
      <c r="Q745" s="326" t="str">
        <f t="shared" si="51"/>
        <v>201805</v>
      </c>
      <c r="R745" s="311">
        <v>0</v>
      </c>
      <c r="S745" s="319">
        <v>0</v>
      </c>
      <c r="T745" s="319">
        <v>0</v>
      </c>
      <c r="U745" s="313"/>
      <c r="V745" s="363"/>
      <c r="W745" s="360"/>
      <c r="X745" s="363"/>
      <c r="Y7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5" s="348"/>
      <c r="AA745" s="349"/>
      <c r="AB745" s="349"/>
      <c r="AC745" s="349"/>
      <c r="AD745" s="349"/>
      <c r="AE745" s="349"/>
      <c r="AF745" s="349"/>
      <c r="AG745" s="349"/>
      <c r="AH745" s="349"/>
      <c r="AI745" s="349"/>
      <c r="AJ745" s="349"/>
      <c r="AK745" s="349"/>
      <c r="AL745" s="349"/>
      <c r="AM745" s="349"/>
      <c r="AN745" s="349"/>
      <c r="AO745" s="349"/>
      <c r="AP745" s="349"/>
      <c r="AQ745" s="349"/>
      <c r="AR745" s="8"/>
      <c r="AS745" s="8"/>
      <c r="AT745" s="8"/>
      <c r="AU745" s="8"/>
      <c r="AV745" s="8"/>
      <c r="AW745" s="8"/>
      <c r="AX745" s="8"/>
      <c r="AY745" s="8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8"/>
      <c r="BS745" s="8"/>
      <c r="BT745" s="8"/>
      <c r="BU745" s="8"/>
      <c r="BV745" s="8"/>
      <c r="BW745" s="8"/>
      <c r="BX745" s="8"/>
      <c r="BY745" s="8"/>
      <c r="BZ745" s="8"/>
      <c r="CA745" s="8"/>
      <c r="CB745" s="8"/>
      <c r="CC745" s="8"/>
      <c r="CD745" s="8"/>
      <c r="CE745" s="8"/>
      <c r="CF745" s="8"/>
      <c r="CG745" s="8"/>
      <c r="CH745" s="8"/>
      <c r="CI745" s="8"/>
      <c r="CJ745" s="8"/>
      <c r="CK745" s="8"/>
      <c r="CL745" s="8"/>
      <c r="CM745" s="8"/>
      <c r="CN745" s="8"/>
      <c r="CO745" s="8"/>
      <c r="CP745" s="8"/>
      <c r="CQ745" s="8"/>
      <c r="CR745" s="8"/>
      <c r="CS745" s="8"/>
      <c r="CT745" s="8"/>
      <c r="CU745" s="8"/>
      <c r="CV745" s="8"/>
    </row>
    <row r="746" spans="1:43" s="7" customFormat="1" ht="43.5" customHeight="1">
      <c r="A746" s="354" t="s">
        <v>3092</v>
      </c>
      <c r="B746" s="369" t="s">
        <v>889</v>
      </c>
      <c r="C746" s="398" t="s">
        <v>891</v>
      </c>
      <c r="D746" s="358" t="s">
        <v>2948</v>
      </c>
      <c r="E746" s="314" t="s">
        <v>381</v>
      </c>
      <c r="F746" s="315" t="s">
        <v>1311</v>
      </c>
      <c r="G746" s="313" t="s">
        <v>147</v>
      </c>
      <c r="H746" s="313" t="s">
        <v>126</v>
      </c>
      <c r="I746" s="316">
        <v>1600000</v>
      </c>
      <c r="J746" s="316">
        <f>-K2974/0.0833333333333333</f>
        <v>0</v>
      </c>
      <c r="K746" s="316"/>
      <c r="L746" s="317">
        <v>42837</v>
      </c>
      <c r="M746" s="317">
        <v>42887</v>
      </c>
      <c r="N746" s="317">
        <v>43251</v>
      </c>
      <c r="O746" s="338">
        <f t="shared" si="47"/>
        <v>2018</v>
      </c>
      <c r="P746" s="336">
        <f t="shared" si="48"/>
        <v>5</v>
      </c>
      <c r="Q746" s="333" t="str">
        <f t="shared" si="51"/>
        <v>201805</v>
      </c>
      <c r="R746" s="311" t="s">
        <v>266</v>
      </c>
      <c r="S746" s="319">
        <v>0</v>
      </c>
      <c r="T746" s="319">
        <v>0</v>
      </c>
      <c r="U746" s="308"/>
      <c r="V746" s="363"/>
      <c r="W746" s="360"/>
      <c r="X746" s="363"/>
      <c r="Y7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6" s="421"/>
      <c r="AA746" s="348"/>
      <c r="AB746" s="348"/>
      <c r="AC746" s="348"/>
      <c r="AD746" s="348"/>
      <c r="AE746" s="348"/>
      <c r="AF746" s="348"/>
      <c r="AG746" s="348"/>
      <c r="AH746" s="348"/>
      <c r="AI746" s="348"/>
      <c r="AJ746" s="348"/>
      <c r="AK746" s="348"/>
      <c r="AL746" s="348"/>
      <c r="AM746" s="348"/>
      <c r="AN746" s="348"/>
      <c r="AO746" s="348"/>
      <c r="AP746" s="348"/>
      <c r="AQ746" s="348"/>
    </row>
    <row r="747" spans="1:43" s="7" customFormat="1" ht="43.5" customHeight="1">
      <c r="A747" s="354" t="s">
        <v>3092</v>
      </c>
      <c r="B747" s="369" t="s">
        <v>889</v>
      </c>
      <c r="C747" s="398" t="s">
        <v>891</v>
      </c>
      <c r="D747" s="314" t="s">
        <v>3292</v>
      </c>
      <c r="E747" s="314" t="s">
        <v>381</v>
      </c>
      <c r="F747" s="315" t="s">
        <v>1296</v>
      </c>
      <c r="G747" s="313" t="s">
        <v>157</v>
      </c>
      <c r="H747" s="313" t="s">
        <v>3291</v>
      </c>
      <c r="I747" s="316">
        <v>800000</v>
      </c>
      <c r="J747" s="316">
        <f>-K2956/0.0833333333333333</f>
        <v>0</v>
      </c>
      <c r="K747" s="316"/>
      <c r="L747" s="317">
        <v>42837</v>
      </c>
      <c r="M747" s="317">
        <v>42887</v>
      </c>
      <c r="N747" s="318">
        <v>43251</v>
      </c>
      <c r="O747" s="336">
        <f t="shared" si="47"/>
        <v>2018</v>
      </c>
      <c r="P747" s="336">
        <f t="shared" si="48"/>
        <v>5</v>
      </c>
      <c r="Q747" s="326" t="str">
        <f t="shared" si="51"/>
        <v>201805</v>
      </c>
      <c r="R747" s="311" t="s">
        <v>266</v>
      </c>
      <c r="S747" s="319">
        <v>0</v>
      </c>
      <c r="T747" s="319">
        <v>0</v>
      </c>
      <c r="U747" s="355"/>
      <c r="V747" s="363"/>
      <c r="W747" s="360" t="s">
        <v>882</v>
      </c>
      <c r="X747" s="363" t="s">
        <v>885</v>
      </c>
      <c r="Y7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47" s="421"/>
      <c r="AA747" s="349"/>
      <c r="AB747" s="349"/>
      <c r="AC747" s="349"/>
      <c r="AD747" s="349"/>
      <c r="AE747" s="349"/>
      <c r="AF747" s="349"/>
      <c r="AG747" s="349"/>
      <c r="AH747" s="349"/>
      <c r="AI747" s="349"/>
      <c r="AJ747" s="349"/>
      <c r="AK747" s="349"/>
      <c r="AL747" s="349"/>
      <c r="AM747" s="349"/>
      <c r="AN747" s="349"/>
      <c r="AO747" s="349"/>
      <c r="AP747" s="349"/>
      <c r="AQ747" s="349"/>
    </row>
    <row r="748" spans="1:43" s="7" customFormat="1" ht="43.5" customHeight="1">
      <c r="A748" s="311" t="s">
        <v>3092</v>
      </c>
      <c r="B748" s="369" t="s">
        <v>889</v>
      </c>
      <c r="C748" s="398" t="s">
        <v>891</v>
      </c>
      <c r="D748" s="314" t="s">
        <v>3293</v>
      </c>
      <c r="E748" s="314" t="s">
        <v>381</v>
      </c>
      <c r="F748" s="315" t="s">
        <v>1291</v>
      </c>
      <c r="G748" s="313" t="s">
        <v>161</v>
      </c>
      <c r="H748" s="313" t="s">
        <v>1292</v>
      </c>
      <c r="I748" s="316">
        <v>250000</v>
      </c>
      <c r="J748" s="316">
        <f>-K2952/0.0833333333333333</f>
        <v>0</v>
      </c>
      <c r="K748" s="316"/>
      <c r="L748" s="317">
        <v>42837</v>
      </c>
      <c r="M748" s="317">
        <v>42887</v>
      </c>
      <c r="N748" s="317">
        <v>43251</v>
      </c>
      <c r="O748" s="338">
        <f t="shared" si="47"/>
        <v>2018</v>
      </c>
      <c r="P748" s="336">
        <f t="shared" si="48"/>
        <v>5</v>
      </c>
      <c r="Q748" s="333" t="str">
        <f t="shared" si="51"/>
        <v>201805</v>
      </c>
      <c r="R748" s="311" t="s">
        <v>266</v>
      </c>
      <c r="S748" s="319">
        <v>0</v>
      </c>
      <c r="T748" s="319">
        <v>0</v>
      </c>
      <c r="U748" s="355"/>
      <c r="V748" s="363"/>
      <c r="W748" s="360"/>
      <c r="X748" s="363"/>
      <c r="Y7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8" s="421"/>
      <c r="AA748" s="349"/>
      <c r="AB748" s="349"/>
      <c r="AC748" s="349"/>
      <c r="AD748" s="349"/>
      <c r="AE748" s="349"/>
      <c r="AF748" s="349"/>
      <c r="AG748" s="349"/>
      <c r="AH748" s="349"/>
      <c r="AI748" s="349"/>
      <c r="AJ748" s="349"/>
      <c r="AK748" s="349"/>
      <c r="AL748" s="349"/>
      <c r="AM748" s="349"/>
      <c r="AN748" s="349"/>
      <c r="AO748" s="349"/>
      <c r="AP748" s="349"/>
      <c r="AQ748" s="349"/>
    </row>
    <row r="749" spans="1:43" s="7" customFormat="1" ht="43.5" customHeight="1">
      <c r="A749" s="311" t="s">
        <v>3110</v>
      </c>
      <c r="B749" s="369" t="s">
        <v>890</v>
      </c>
      <c r="C749" s="398" t="s">
        <v>891</v>
      </c>
      <c r="D749" s="314" t="s">
        <v>3202</v>
      </c>
      <c r="E749" s="306" t="s">
        <v>383</v>
      </c>
      <c r="F749" s="315" t="s">
        <v>2490</v>
      </c>
      <c r="G749" s="313" t="s">
        <v>2491</v>
      </c>
      <c r="H749" s="313" t="s">
        <v>246</v>
      </c>
      <c r="I749" s="309">
        <v>373320</v>
      </c>
      <c r="J749" s="309">
        <f>-K2388/0.0833333333333333</f>
        <v>0</v>
      </c>
      <c r="K749" s="309"/>
      <c r="L749" s="317">
        <v>42886</v>
      </c>
      <c r="M749" s="317">
        <v>42887</v>
      </c>
      <c r="N749" s="318">
        <v>43251</v>
      </c>
      <c r="O749" s="336">
        <f t="shared" si="47"/>
        <v>2018</v>
      </c>
      <c r="P749" s="336">
        <f t="shared" si="48"/>
        <v>5</v>
      </c>
      <c r="Q749" s="326" t="str">
        <f t="shared" si="51"/>
        <v>201805</v>
      </c>
      <c r="R749" s="311" t="s">
        <v>36</v>
      </c>
      <c r="S749" s="312">
        <v>0.27</v>
      </c>
      <c r="T749" s="312">
        <v>0.09</v>
      </c>
      <c r="U749" s="313"/>
      <c r="V749" s="363"/>
      <c r="W749" s="360"/>
      <c r="X749" s="363"/>
      <c r="Y7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49" s="385"/>
      <c r="AA749" s="363"/>
      <c r="AB749" s="363"/>
      <c r="AC749" s="363"/>
      <c r="AD749" s="363"/>
      <c r="AE749" s="363"/>
      <c r="AF749" s="363"/>
      <c r="AG749" s="363"/>
      <c r="AH749" s="363"/>
      <c r="AI749" s="363"/>
      <c r="AJ749" s="363"/>
      <c r="AK749" s="363"/>
      <c r="AL749" s="363"/>
      <c r="AM749" s="363"/>
      <c r="AN749" s="363"/>
      <c r="AO749" s="363"/>
      <c r="AP749" s="363"/>
      <c r="AQ749" s="363"/>
    </row>
    <row r="750" spans="1:100" s="7" customFormat="1" ht="43.5" customHeight="1">
      <c r="A750" s="235" t="s">
        <v>89</v>
      </c>
      <c r="B750" s="354" t="s">
        <v>890</v>
      </c>
      <c r="C750" s="354" t="s">
        <v>891</v>
      </c>
      <c r="D750" s="244" t="s">
        <v>492</v>
      </c>
      <c r="E750" s="244" t="s">
        <v>391</v>
      </c>
      <c r="F750" s="245" t="s">
        <v>46</v>
      </c>
      <c r="G750" s="251" t="s">
        <v>473</v>
      </c>
      <c r="H750" s="251" t="s">
        <v>474</v>
      </c>
      <c r="I750" s="288">
        <v>81262</v>
      </c>
      <c r="J750" s="288">
        <f>-K2316/0.0833333333333333</f>
        <v>0</v>
      </c>
      <c r="K750" s="288"/>
      <c r="L750" s="280">
        <v>42858</v>
      </c>
      <c r="M750" s="280">
        <v>42887</v>
      </c>
      <c r="N750" s="281">
        <v>43251</v>
      </c>
      <c r="O750" s="323">
        <f t="shared" si="47"/>
        <v>2018</v>
      </c>
      <c r="P750" s="323">
        <f t="shared" si="48"/>
        <v>5</v>
      </c>
      <c r="Q750" s="324" t="str">
        <f t="shared" si="51"/>
        <v>201805</v>
      </c>
      <c r="R750" s="235">
        <v>0</v>
      </c>
      <c r="S750" s="267">
        <v>0</v>
      </c>
      <c r="T750" s="267">
        <v>0</v>
      </c>
      <c r="U750" s="356" t="s">
        <v>2477</v>
      </c>
      <c r="V750" s="345"/>
      <c r="W750" s="345"/>
      <c r="X750" s="345"/>
      <c r="Y750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0" s="421"/>
      <c r="AA750" s="421"/>
      <c r="AB750" s="349"/>
      <c r="AC750" s="349"/>
      <c r="AD750" s="349"/>
      <c r="AE750" s="349"/>
      <c r="AF750" s="349"/>
      <c r="AG750" s="349"/>
      <c r="AH750" s="349"/>
      <c r="AI750" s="349"/>
      <c r="AJ750" s="349"/>
      <c r="AK750" s="349"/>
      <c r="AL750" s="349"/>
      <c r="AM750" s="349"/>
      <c r="AN750" s="349"/>
      <c r="AO750" s="349"/>
      <c r="AP750" s="349"/>
      <c r="AQ750" s="349"/>
      <c r="AR750" s="8"/>
      <c r="AS750" s="8"/>
      <c r="AT750" s="8"/>
      <c r="AU750" s="8"/>
      <c r="AV750" s="8"/>
      <c r="AW750" s="8"/>
      <c r="AX750" s="8"/>
      <c r="AY750" s="8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8"/>
      <c r="BS750" s="8"/>
      <c r="BT750" s="8"/>
      <c r="BU750" s="8"/>
      <c r="BV750" s="8"/>
      <c r="BW750" s="8"/>
      <c r="BX750" s="8"/>
      <c r="BY750" s="8"/>
      <c r="BZ750" s="8"/>
      <c r="CA750" s="8"/>
      <c r="CB750" s="8"/>
      <c r="CC750" s="8"/>
      <c r="CD750" s="8"/>
      <c r="CE750" s="8"/>
      <c r="CF750" s="8"/>
      <c r="CG750" s="8"/>
      <c r="CH750" s="8"/>
      <c r="CI750" s="8"/>
      <c r="CJ750" s="8"/>
      <c r="CK750" s="8"/>
      <c r="CL750" s="8"/>
      <c r="CM750" s="8"/>
      <c r="CN750" s="8"/>
      <c r="CO750" s="8"/>
      <c r="CP750" s="8"/>
      <c r="CQ750" s="8"/>
      <c r="CR750" s="8"/>
      <c r="CS750" s="8"/>
      <c r="CT750" s="8"/>
      <c r="CU750" s="8"/>
      <c r="CV750" s="8"/>
    </row>
    <row r="751" spans="1:100" s="7" customFormat="1" ht="43.5" customHeight="1">
      <c r="A751" s="235" t="s">
        <v>120</v>
      </c>
      <c r="B751" s="354" t="s">
        <v>889</v>
      </c>
      <c r="C751" s="354" t="s">
        <v>891</v>
      </c>
      <c r="D751" s="358" t="s">
        <v>3344</v>
      </c>
      <c r="E751" s="244" t="s">
        <v>396</v>
      </c>
      <c r="F751" s="245" t="s">
        <v>46</v>
      </c>
      <c r="G751" s="362" t="s">
        <v>1716</v>
      </c>
      <c r="H751" s="251" t="s">
        <v>553</v>
      </c>
      <c r="I751" s="412">
        <v>104133</v>
      </c>
      <c r="J751" s="288">
        <f>-K2324/0.0833333333333333</f>
        <v>0</v>
      </c>
      <c r="K751" s="288"/>
      <c r="L751" s="372">
        <v>42886</v>
      </c>
      <c r="M751" s="280">
        <v>42887</v>
      </c>
      <c r="N751" s="281">
        <v>43251</v>
      </c>
      <c r="O751" s="323">
        <f t="shared" si="47"/>
        <v>2018</v>
      </c>
      <c r="P751" s="323">
        <f t="shared" si="48"/>
        <v>5</v>
      </c>
      <c r="Q751" s="324" t="str">
        <f t="shared" si="51"/>
        <v>201805</v>
      </c>
      <c r="R751" s="354" t="s">
        <v>36</v>
      </c>
      <c r="S751" s="267">
        <v>0</v>
      </c>
      <c r="T751" s="267">
        <v>0</v>
      </c>
      <c r="U751" s="355"/>
      <c r="V751" s="345"/>
      <c r="W751" s="345"/>
      <c r="X751" s="345"/>
      <c r="Y751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1" s="421"/>
      <c r="AA751" s="349"/>
      <c r="AB751" s="349"/>
      <c r="AC751" s="349"/>
      <c r="AD751" s="349"/>
      <c r="AE751" s="349"/>
      <c r="AF751" s="349"/>
      <c r="AG751" s="349"/>
      <c r="AH751" s="349"/>
      <c r="AI751" s="349"/>
      <c r="AJ751" s="349"/>
      <c r="AK751" s="349"/>
      <c r="AL751" s="349"/>
      <c r="AM751" s="349"/>
      <c r="AN751" s="349"/>
      <c r="AO751" s="349"/>
      <c r="AP751" s="349"/>
      <c r="AQ751" s="349"/>
      <c r="AR751" s="8"/>
      <c r="AS751" s="8"/>
      <c r="AT751" s="8"/>
      <c r="AU751" s="8"/>
      <c r="AV751" s="8"/>
      <c r="AW751" s="8"/>
      <c r="AX751" s="8"/>
      <c r="AY751" s="8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8"/>
      <c r="BS751" s="8"/>
      <c r="BT751" s="8"/>
      <c r="BU751" s="8"/>
      <c r="BV751" s="8"/>
      <c r="BW751" s="8"/>
      <c r="BX751" s="8"/>
      <c r="BY751" s="8"/>
      <c r="BZ751" s="8"/>
      <c r="CA751" s="8"/>
      <c r="CB751" s="8"/>
      <c r="CC751" s="8"/>
      <c r="CD751" s="8"/>
      <c r="CE751" s="8"/>
      <c r="CF751" s="8"/>
      <c r="CG751" s="8"/>
      <c r="CH751" s="8"/>
      <c r="CI751" s="8"/>
      <c r="CJ751" s="8"/>
      <c r="CK751" s="8"/>
      <c r="CL751" s="8"/>
      <c r="CM751" s="8"/>
      <c r="CN751" s="8"/>
      <c r="CO751" s="8"/>
      <c r="CP751" s="8"/>
      <c r="CQ751" s="8"/>
      <c r="CR751" s="8"/>
      <c r="CS751" s="8"/>
      <c r="CT751" s="8"/>
      <c r="CU751" s="8"/>
      <c r="CV751" s="8"/>
    </row>
    <row r="752" spans="1:43" s="8" customFormat="1" ht="43.5" customHeight="1">
      <c r="A752" s="305" t="s">
        <v>476</v>
      </c>
      <c r="B752" s="369" t="s">
        <v>966</v>
      </c>
      <c r="C752" s="398" t="s">
        <v>891</v>
      </c>
      <c r="D752" s="306" t="s">
        <v>2288</v>
      </c>
      <c r="E752" s="306" t="s">
        <v>379</v>
      </c>
      <c r="F752" s="307" t="s">
        <v>1331</v>
      </c>
      <c r="G752" s="308" t="s">
        <v>1332</v>
      </c>
      <c r="H752" s="308" t="s">
        <v>1333</v>
      </c>
      <c r="I752" s="309">
        <v>413000</v>
      </c>
      <c r="J752" s="309">
        <f>-K2309/0.0833333333333333</f>
        <v>0</v>
      </c>
      <c r="K752" s="309"/>
      <c r="L752" s="310">
        <v>42816</v>
      </c>
      <c r="M752" s="310">
        <v>42887</v>
      </c>
      <c r="N752" s="310">
        <v>43251</v>
      </c>
      <c r="O752" s="337">
        <f t="shared" si="47"/>
        <v>2018</v>
      </c>
      <c r="P752" s="336">
        <f t="shared" si="48"/>
        <v>5</v>
      </c>
      <c r="Q752" s="332" t="str">
        <f t="shared" si="51"/>
        <v>201805</v>
      </c>
      <c r="R752" s="311" t="s">
        <v>44</v>
      </c>
      <c r="S752" s="312">
        <v>0</v>
      </c>
      <c r="T752" s="312">
        <v>0</v>
      </c>
      <c r="U752" s="355"/>
      <c r="V752" s="363"/>
      <c r="W752" s="360"/>
      <c r="X752" s="385"/>
      <c r="Y7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2" s="348"/>
      <c r="AA752" s="348"/>
      <c r="AB752" s="348"/>
      <c r="AC752" s="348"/>
      <c r="AD752" s="348"/>
      <c r="AE752" s="348"/>
      <c r="AF752" s="348"/>
      <c r="AG752" s="348"/>
      <c r="AH752" s="348"/>
      <c r="AI752" s="348"/>
      <c r="AJ752" s="348"/>
      <c r="AK752" s="348"/>
      <c r="AL752" s="348"/>
      <c r="AM752" s="348"/>
      <c r="AN752" s="348"/>
      <c r="AO752" s="348"/>
      <c r="AP752" s="348"/>
      <c r="AQ752" s="348"/>
    </row>
    <row r="753" spans="1:43" s="8" customFormat="1" ht="43.5" customHeight="1">
      <c r="A753" s="305" t="s">
        <v>130</v>
      </c>
      <c r="B753" s="369" t="s">
        <v>966</v>
      </c>
      <c r="C753" s="398" t="s">
        <v>891</v>
      </c>
      <c r="D753" s="314" t="s">
        <v>3361</v>
      </c>
      <c r="E753" s="306" t="s">
        <v>400</v>
      </c>
      <c r="F753" s="315" t="s">
        <v>3362</v>
      </c>
      <c r="G753" s="313" t="s">
        <v>3363</v>
      </c>
      <c r="H753" s="313" t="s">
        <v>3364</v>
      </c>
      <c r="I753" s="316">
        <v>32000</v>
      </c>
      <c r="J753" s="316">
        <f>-K2387/0.0833333333333333</f>
        <v>0</v>
      </c>
      <c r="K753" s="316"/>
      <c r="L753" s="317">
        <v>42886</v>
      </c>
      <c r="M753" s="317">
        <v>42887</v>
      </c>
      <c r="N753" s="318">
        <v>43251</v>
      </c>
      <c r="O753" s="336">
        <f t="shared" si="47"/>
        <v>2018</v>
      </c>
      <c r="P753" s="336">
        <f t="shared" si="48"/>
        <v>5</v>
      </c>
      <c r="Q753" s="326" t="str">
        <f t="shared" si="51"/>
        <v>201805</v>
      </c>
      <c r="R753" s="311">
        <v>0</v>
      </c>
      <c r="S753" s="319">
        <v>0</v>
      </c>
      <c r="T753" s="319">
        <v>0</v>
      </c>
      <c r="U753" s="313"/>
      <c r="V753" s="363"/>
      <c r="W753" s="360"/>
      <c r="X753" s="363"/>
      <c r="Y7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3" s="360"/>
      <c r="AA753" s="360"/>
      <c r="AB753" s="360"/>
      <c r="AC753" s="360"/>
      <c r="AD753" s="360"/>
      <c r="AE753" s="360"/>
      <c r="AF753" s="360"/>
      <c r="AG753" s="360"/>
      <c r="AH753" s="360"/>
      <c r="AI753" s="360"/>
      <c r="AJ753" s="360"/>
      <c r="AK753" s="360"/>
      <c r="AL753" s="360"/>
      <c r="AM753" s="360"/>
      <c r="AN753" s="360"/>
      <c r="AO753" s="360"/>
      <c r="AP753" s="360"/>
      <c r="AQ753" s="360"/>
    </row>
    <row r="754" spans="1:100" s="8" customFormat="1" ht="43.5" customHeight="1">
      <c r="A754" s="354" t="s">
        <v>130</v>
      </c>
      <c r="B754" s="378" t="s">
        <v>966</v>
      </c>
      <c r="C754" s="398" t="s">
        <v>891</v>
      </c>
      <c r="D754" s="358" t="s">
        <v>3347</v>
      </c>
      <c r="E754" s="314" t="s">
        <v>400</v>
      </c>
      <c r="F754" s="315" t="s">
        <v>46</v>
      </c>
      <c r="G754" s="313" t="s">
        <v>1018</v>
      </c>
      <c r="H754" s="313" t="s">
        <v>1019</v>
      </c>
      <c r="I754" s="316">
        <v>40655.25</v>
      </c>
      <c r="J754" s="316">
        <f>-K2295/0.0833333333333333</f>
        <v>0</v>
      </c>
      <c r="K754" s="316"/>
      <c r="L754" s="317">
        <v>42886</v>
      </c>
      <c r="M754" s="317">
        <v>42887</v>
      </c>
      <c r="N754" s="318">
        <v>43251</v>
      </c>
      <c r="O754" s="336">
        <f t="shared" si="47"/>
        <v>2018</v>
      </c>
      <c r="P754" s="336">
        <f t="shared" si="48"/>
        <v>5</v>
      </c>
      <c r="Q754" s="326" t="str">
        <f t="shared" si="51"/>
        <v>201805</v>
      </c>
      <c r="R754" s="354">
        <v>0</v>
      </c>
      <c r="S754" s="319">
        <v>0</v>
      </c>
      <c r="T754" s="319">
        <v>0</v>
      </c>
      <c r="U754" s="355"/>
      <c r="V754" s="363"/>
      <c r="W754" s="360"/>
      <c r="X754" s="363"/>
      <c r="Y7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4" s="421"/>
      <c r="AA754" s="349"/>
      <c r="AB754" s="349"/>
      <c r="AC754" s="349"/>
      <c r="AD754" s="349"/>
      <c r="AE754" s="349"/>
      <c r="AF754" s="349"/>
      <c r="AG754" s="349"/>
      <c r="AH754" s="349"/>
      <c r="AI754" s="349"/>
      <c r="AJ754" s="349"/>
      <c r="AK754" s="349"/>
      <c r="AL754" s="349"/>
      <c r="AM754" s="349"/>
      <c r="AN754" s="349"/>
      <c r="AO754" s="349"/>
      <c r="AP754" s="349"/>
      <c r="AQ754" s="349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  <c r="CK754" s="7"/>
      <c r="CL754" s="7"/>
      <c r="CM754" s="7"/>
      <c r="CN754" s="7"/>
      <c r="CO754" s="7"/>
      <c r="CP754" s="7"/>
      <c r="CQ754" s="7"/>
      <c r="CR754" s="7"/>
      <c r="CS754" s="7"/>
      <c r="CT754" s="7"/>
      <c r="CU754" s="7"/>
      <c r="CV754" s="7"/>
    </row>
    <row r="755" spans="1:100" s="7" customFormat="1" ht="43.5" customHeight="1">
      <c r="A755" s="305" t="s">
        <v>130</v>
      </c>
      <c r="B755" s="369" t="s">
        <v>966</v>
      </c>
      <c r="C755" s="398" t="s">
        <v>891</v>
      </c>
      <c r="D755" s="306"/>
      <c r="E755" s="306" t="s">
        <v>525</v>
      </c>
      <c r="F755" s="366" t="s">
        <v>2476</v>
      </c>
      <c r="G755" s="356" t="s">
        <v>2594</v>
      </c>
      <c r="H755" s="308" t="s">
        <v>1807</v>
      </c>
      <c r="I755" s="309">
        <v>240000</v>
      </c>
      <c r="J755" s="309">
        <f>-K2333/0.0833333333333333</f>
        <v>0</v>
      </c>
      <c r="K755" s="309"/>
      <c r="L755" s="310">
        <v>42508</v>
      </c>
      <c r="M755" s="310">
        <v>42522</v>
      </c>
      <c r="N755" s="310">
        <v>43251</v>
      </c>
      <c r="O755" s="337">
        <f t="shared" si="47"/>
        <v>2018</v>
      </c>
      <c r="P755" s="336">
        <f t="shared" si="48"/>
        <v>5</v>
      </c>
      <c r="Q755" s="332" t="str">
        <f t="shared" si="51"/>
        <v>201805</v>
      </c>
      <c r="R755" s="311" t="s">
        <v>45</v>
      </c>
      <c r="S755" s="312">
        <v>0</v>
      </c>
      <c r="T755" s="312">
        <v>0</v>
      </c>
      <c r="U755" s="313"/>
      <c r="V755" s="363"/>
      <c r="W755" s="360"/>
      <c r="X755" s="385"/>
      <c r="Y7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5" s="360"/>
      <c r="AA755" s="360"/>
      <c r="AB755" s="360"/>
      <c r="AC755" s="360"/>
      <c r="AD755" s="360"/>
      <c r="AE755" s="360"/>
      <c r="AF755" s="360"/>
      <c r="AG755" s="360"/>
      <c r="AH755" s="360"/>
      <c r="AI755" s="360"/>
      <c r="AJ755" s="360"/>
      <c r="AK755" s="360"/>
      <c r="AL755" s="360"/>
      <c r="AM755" s="360"/>
      <c r="AN755" s="360"/>
      <c r="AO755" s="360"/>
      <c r="AP755" s="360"/>
      <c r="AQ755" s="360"/>
      <c r="AR755" s="8"/>
      <c r="AS755" s="8"/>
      <c r="AT755" s="8"/>
      <c r="AU755" s="8"/>
      <c r="AV755" s="8"/>
      <c r="AW755" s="8"/>
      <c r="AX755" s="8"/>
      <c r="AY755" s="8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8"/>
      <c r="BS755" s="8"/>
      <c r="BT755" s="8"/>
      <c r="BU755" s="8"/>
      <c r="BV755" s="8"/>
      <c r="BW755" s="8"/>
      <c r="BX755" s="8"/>
      <c r="BY755" s="8"/>
      <c r="BZ755" s="8"/>
      <c r="CA755" s="8"/>
      <c r="CB755" s="8"/>
      <c r="CC755" s="8"/>
      <c r="CD755" s="8"/>
      <c r="CE755" s="8"/>
      <c r="CF755" s="8"/>
      <c r="CG755" s="8"/>
      <c r="CH755" s="8"/>
      <c r="CI755" s="8"/>
      <c r="CJ755" s="8"/>
      <c r="CK755" s="8"/>
      <c r="CL755" s="8"/>
      <c r="CM755" s="8"/>
      <c r="CN755" s="8"/>
      <c r="CO755" s="8"/>
      <c r="CP755" s="8"/>
      <c r="CQ755" s="8"/>
      <c r="CR755" s="8"/>
      <c r="CS755" s="8"/>
      <c r="CT755" s="8"/>
      <c r="CU755" s="8"/>
      <c r="CV755" s="8"/>
    </row>
    <row r="756" spans="1:43" s="7" customFormat="1" ht="43.5" customHeight="1">
      <c r="A756" s="311" t="s">
        <v>272</v>
      </c>
      <c r="B756" s="369" t="s">
        <v>889</v>
      </c>
      <c r="C756" s="398" t="s">
        <v>891</v>
      </c>
      <c r="D756" s="314"/>
      <c r="E756" s="314" t="s">
        <v>375</v>
      </c>
      <c r="F756" s="315" t="s">
        <v>1279</v>
      </c>
      <c r="G756" s="313" t="s">
        <v>516</v>
      </c>
      <c r="H756" s="313" t="s">
        <v>1280</v>
      </c>
      <c r="I756" s="316">
        <v>91000</v>
      </c>
      <c r="J756" s="316">
        <f>-K2886/0.0833333333333333</f>
        <v>0</v>
      </c>
      <c r="K756" s="316"/>
      <c r="L756" s="317">
        <v>42886</v>
      </c>
      <c r="M756" s="317">
        <v>42887</v>
      </c>
      <c r="N756" s="317">
        <v>43251</v>
      </c>
      <c r="O756" s="338">
        <f t="shared" si="47"/>
        <v>2018</v>
      </c>
      <c r="P756" s="336">
        <f t="shared" si="48"/>
        <v>5</v>
      </c>
      <c r="Q756" s="333" t="str">
        <f t="shared" si="51"/>
        <v>201805</v>
      </c>
      <c r="R756" s="311" t="s">
        <v>266</v>
      </c>
      <c r="S756" s="319">
        <v>0</v>
      </c>
      <c r="T756" s="319">
        <v>0</v>
      </c>
      <c r="U756" s="308"/>
      <c r="V756" s="363"/>
      <c r="W756" s="360"/>
      <c r="X756" s="385"/>
      <c r="Y75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6" s="421"/>
      <c r="AA756" s="349"/>
      <c r="AB756" s="349"/>
      <c r="AC756" s="349"/>
      <c r="AD756" s="349"/>
      <c r="AE756" s="349"/>
      <c r="AF756" s="349"/>
      <c r="AG756" s="349"/>
      <c r="AH756" s="349"/>
      <c r="AI756" s="349"/>
      <c r="AJ756" s="349"/>
      <c r="AK756" s="349"/>
      <c r="AL756" s="349"/>
      <c r="AM756" s="349"/>
      <c r="AN756" s="349"/>
      <c r="AO756" s="349"/>
      <c r="AP756" s="349"/>
      <c r="AQ756" s="349"/>
    </row>
    <row r="757" spans="1:43" s="7" customFormat="1" ht="43.5" customHeight="1">
      <c r="A757" s="311" t="s">
        <v>143</v>
      </c>
      <c r="B757" s="369" t="s">
        <v>890</v>
      </c>
      <c r="C757" s="398" t="s">
        <v>891</v>
      </c>
      <c r="D757" s="314" t="s">
        <v>3348</v>
      </c>
      <c r="E757" s="314" t="s">
        <v>378</v>
      </c>
      <c r="F757" s="315" t="s">
        <v>2465</v>
      </c>
      <c r="G757" s="313" t="s">
        <v>449</v>
      </c>
      <c r="H757" s="313" t="s">
        <v>3349</v>
      </c>
      <c r="I757" s="316">
        <v>1804560</v>
      </c>
      <c r="J757" s="316">
        <f>-K2875/0.0833333333333333</f>
        <v>0</v>
      </c>
      <c r="K757" s="316"/>
      <c r="L757" s="317">
        <v>42886</v>
      </c>
      <c r="M757" s="317">
        <v>42887</v>
      </c>
      <c r="N757" s="318">
        <v>43251</v>
      </c>
      <c r="O757" s="336">
        <f t="shared" si="47"/>
        <v>2018</v>
      </c>
      <c r="P757" s="336">
        <f t="shared" si="48"/>
        <v>5</v>
      </c>
      <c r="Q757" s="326" t="str">
        <f t="shared" si="51"/>
        <v>201805</v>
      </c>
      <c r="R757" s="311" t="s">
        <v>36</v>
      </c>
      <c r="S757" s="319">
        <v>0</v>
      </c>
      <c r="T757" s="319">
        <v>0</v>
      </c>
      <c r="U757" s="313"/>
      <c r="V757" s="363"/>
      <c r="W757" s="360"/>
      <c r="X757" s="363"/>
      <c r="Y7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7" s="348"/>
      <c r="AA757" s="348"/>
      <c r="AB757" s="348"/>
      <c r="AC757" s="348"/>
      <c r="AD757" s="348"/>
      <c r="AE757" s="348"/>
      <c r="AF757" s="348"/>
      <c r="AG757" s="348"/>
      <c r="AH757" s="348"/>
      <c r="AI757" s="348"/>
      <c r="AJ757" s="348"/>
      <c r="AK757" s="348"/>
      <c r="AL757" s="348"/>
      <c r="AM757" s="348"/>
      <c r="AN757" s="348"/>
      <c r="AO757" s="348"/>
      <c r="AP757" s="348"/>
      <c r="AQ757" s="348"/>
    </row>
    <row r="758" spans="1:43" s="7" customFormat="1" ht="43.5" customHeight="1">
      <c r="A758" s="305" t="s">
        <v>203</v>
      </c>
      <c r="B758" s="361" t="s">
        <v>884</v>
      </c>
      <c r="C758" s="398" t="s">
        <v>891</v>
      </c>
      <c r="D758" s="306"/>
      <c r="E758" s="306" t="s">
        <v>378</v>
      </c>
      <c r="F758" s="307" t="s">
        <v>34</v>
      </c>
      <c r="G758" s="308" t="s">
        <v>2458</v>
      </c>
      <c r="H758" s="308" t="s">
        <v>2459</v>
      </c>
      <c r="I758" s="309">
        <v>328400</v>
      </c>
      <c r="J758" s="309">
        <f>-K2313/0.0833333333333333</f>
        <v>0</v>
      </c>
      <c r="K758" s="309"/>
      <c r="L758" s="310">
        <v>42837</v>
      </c>
      <c r="M758" s="310">
        <v>42856</v>
      </c>
      <c r="N758" s="310">
        <v>43251</v>
      </c>
      <c r="O758" s="337">
        <f t="shared" si="47"/>
        <v>2018</v>
      </c>
      <c r="P758" s="336">
        <f t="shared" si="48"/>
        <v>5</v>
      </c>
      <c r="Q758" s="332" t="str">
        <f t="shared" si="51"/>
        <v>201805</v>
      </c>
      <c r="R758" s="311" t="s">
        <v>266</v>
      </c>
      <c r="S758" s="312">
        <v>0</v>
      </c>
      <c r="T758" s="312">
        <v>0</v>
      </c>
      <c r="U758" s="313"/>
      <c r="V758" s="363"/>
      <c r="W758" s="360"/>
      <c r="X758" s="363"/>
      <c r="Y7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8" s="385"/>
      <c r="AA758" s="363"/>
      <c r="AB758" s="363"/>
      <c r="AC758" s="363"/>
      <c r="AD758" s="363"/>
      <c r="AE758" s="363"/>
      <c r="AF758" s="363"/>
      <c r="AG758" s="363"/>
      <c r="AH758" s="363"/>
      <c r="AI758" s="363"/>
      <c r="AJ758" s="363"/>
      <c r="AK758" s="363"/>
      <c r="AL758" s="363"/>
      <c r="AM758" s="363"/>
      <c r="AN758" s="363"/>
      <c r="AO758" s="363"/>
      <c r="AP758" s="363"/>
      <c r="AQ758" s="363"/>
    </row>
    <row r="759" spans="1:43" s="7" customFormat="1" ht="43.5" customHeight="1">
      <c r="A759" s="305" t="s">
        <v>203</v>
      </c>
      <c r="B759" s="361" t="s">
        <v>884</v>
      </c>
      <c r="C759" s="398" t="s">
        <v>891</v>
      </c>
      <c r="D759" s="306" t="s">
        <v>1710</v>
      </c>
      <c r="E759" s="306" t="s">
        <v>389</v>
      </c>
      <c r="F759" s="307" t="s">
        <v>997</v>
      </c>
      <c r="G759" s="308" t="s">
        <v>998</v>
      </c>
      <c r="H759" s="308" t="s">
        <v>999</v>
      </c>
      <c r="I759" s="309">
        <v>540000</v>
      </c>
      <c r="J759" s="309">
        <f>-K2297/0.0833333333333333</f>
        <v>0</v>
      </c>
      <c r="K759" s="309"/>
      <c r="L759" s="310">
        <v>42858</v>
      </c>
      <c r="M759" s="310">
        <v>42873</v>
      </c>
      <c r="N759" s="310">
        <v>43252</v>
      </c>
      <c r="O759" s="337">
        <f t="shared" si="47"/>
        <v>2018</v>
      </c>
      <c r="P759" s="336">
        <f t="shared" si="48"/>
        <v>6</v>
      </c>
      <c r="Q759" s="332" t="str">
        <f t="shared" si="51"/>
        <v>201806</v>
      </c>
      <c r="R759" s="311">
        <v>0</v>
      </c>
      <c r="S759" s="312">
        <v>0</v>
      </c>
      <c r="T759" s="312">
        <v>0</v>
      </c>
      <c r="U759" s="313"/>
      <c r="V759" s="360"/>
      <c r="W759" s="360"/>
      <c r="X759" s="360"/>
      <c r="Y75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59" s="348"/>
      <c r="AA759" s="349"/>
      <c r="AB759" s="349"/>
      <c r="AC759" s="349"/>
      <c r="AD759" s="349"/>
      <c r="AE759" s="349"/>
      <c r="AF759" s="349"/>
      <c r="AG759" s="349"/>
      <c r="AH759" s="349"/>
      <c r="AI759" s="349"/>
      <c r="AJ759" s="349"/>
      <c r="AK759" s="349"/>
      <c r="AL759" s="349"/>
      <c r="AM759" s="349"/>
      <c r="AN759" s="349"/>
      <c r="AO759" s="349"/>
      <c r="AP759" s="349"/>
      <c r="AQ759" s="349"/>
    </row>
    <row r="760" spans="1:43" s="7" customFormat="1" ht="43.5" customHeight="1">
      <c r="A760" s="311" t="s">
        <v>3092</v>
      </c>
      <c r="B760" s="369" t="s">
        <v>889</v>
      </c>
      <c r="C760" s="370" t="s">
        <v>891</v>
      </c>
      <c r="D760" s="358" t="s">
        <v>1983</v>
      </c>
      <c r="E760" s="314" t="s">
        <v>381</v>
      </c>
      <c r="F760" s="315" t="s">
        <v>34</v>
      </c>
      <c r="G760" s="313" t="s">
        <v>3315</v>
      </c>
      <c r="H760" s="355" t="s">
        <v>1982</v>
      </c>
      <c r="I760" s="316">
        <v>100000</v>
      </c>
      <c r="J760" s="316">
        <f>-K3017/0.0833333333333333</f>
        <v>0</v>
      </c>
      <c r="K760" s="316"/>
      <c r="L760" s="317">
        <v>42858</v>
      </c>
      <c r="M760" s="317">
        <v>42891</v>
      </c>
      <c r="N760" s="318">
        <v>43255</v>
      </c>
      <c r="O760" s="336">
        <f t="shared" si="47"/>
        <v>2018</v>
      </c>
      <c r="P760" s="336">
        <f t="shared" si="48"/>
        <v>6</v>
      </c>
      <c r="Q760" s="326" t="str">
        <f t="shared" si="51"/>
        <v>201806</v>
      </c>
      <c r="R760" s="311">
        <v>0</v>
      </c>
      <c r="S760" s="319">
        <v>0</v>
      </c>
      <c r="T760" s="319">
        <v>0</v>
      </c>
      <c r="U760" s="313"/>
      <c r="V760" s="363"/>
      <c r="W760" s="360"/>
      <c r="X760" s="363"/>
      <c r="Y7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0" s="421"/>
      <c r="AA760" s="348"/>
      <c r="AB760" s="348"/>
      <c r="AC760" s="348"/>
      <c r="AD760" s="348"/>
      <c r="AE760" s="348"/>
      <c r="AF760" s="348"/>
      <c r="AG760" s="348"/>
      <c r="AH760" s="348"/>
      <c r="AI760" s="348"/>
      <c r="AJ760" s="348"/>
      <c r="AK760" s="348"/>
      <c r="AL760" s="348"/>
      <c r="AM760" s="348"/>
      <c r="AN760" s="348"/>
      <c r="AO760" s="348"/>
      <c r="AP760" s="348"/>
      <c r="AQ760" s="348"/>
    </row>
    <row r="761" spans="1:43" s="7" customFormat="1" ht="43.5" customHeight="1">
      <c r="A761" s="311" t="s">
        <v>3092</v>
      </c>
      <c r="B761" s="369" t="s">
        <v>889</v>
      </c>
      <c r="C761" s="398" t="s">
        <v>891</v>
      </c>
      <c r="D761" s="314" t="s">
        <v>1360</v>
      </c>
      <c r="E761" s="314" t="s">
        <v>381</v>
      </c>
      <c r="F761" s="307" t="s">
        <v>1361</v>
      </c>
      <c r="G761" s="313" t="s">
        <v>1362</v>
      </c>
      <c r="H761" s="313" t="s">
        <v>53</v>
      </c>
      <c r="I761" s="316">
        <v>100000</v>
      </c>
      <c r="J761" s="316">
        <f>-K2301/0.0833333333333333</f>
        <v>0</v>
      </c>
      <c r="K761" s="316"/>
      <c r="L761" s="317">
        <v>42858</v>
      </c>
      <c r="M761" s="317">
        <v>42891</v>
      </c>
      <c r="N761" s="318">
        <v>43255</v>
      </c>
      <c r="O761" s="336">
        <f t="shared" si="47"/>
        <v>2018</v>
      </c>
      <c r="P761" s="336">
        <f t="shared" si="48"/>
        <v>6</v>
      </c>
      <c r="Q761" s="326" t="str">
        <f t="shared" si="51"/>
        <v>201806</v>
      </c>
      <c r="R761" s="311" t="s">
        <v>266</v>
      </c>
      <c r="S761" s="319">
        <v>0</v>
      </c>
      <c r="T761" s="319">
        <v>0</v>
      </c>
      <c r="U761" s="313"/>
      <c r="V761" s="360"/>
      <c r="W761" s="360"/>
      <c r="X761" s="360"/>
      <c r="Y7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1" s="421"/>
      <c r="AA761" s="349"/>
      <c r="AB761" s="349"/>
      <c r="AC761" s="349"/>
      <c r="AD761" s="349"/>
      <c r="AE761" s="349"/>
      <c r="AF761" s="349"/>
      <c r="AG761" s="349"/>
      <c r="AH761" s="349"/>
      <c r="AI761" s="349"/>
      <c r="AJ761" s="349"/>
      <c r="AK761" s="349"/>
      <c r="AL761" s="349"/>
      <c r="AM761" s="349"/>
      <c r="AN761" s="349"/>
      <c r="AO761" s="349"/>
      <c r="AP761" s="349"/>
      <c r="AQ761" s="349"/>
    </row>
    <row r="762" spans="1:43" s="7" customFormat="1" ht="43.5" customHeight="1">
      <c r="A762" s="311" t="s">
        <v>89</v>
      </c>
      <c r="B762" s="369" t="s">
        <v>890</v>
      </c>
      <c r="C762" s="398" t="s">
        <v>891</v>
      </c>
      <c r="D762" s="314"/>
      <c r="E762" s="314" t="s">
        <v>391</v>
      </c>
      <c r="F762" s="315" t="s">
        <v>2544</v>
      </c>
      <c r="G762" s="313" t="s">
        <v>2545</v>
      </c>
      <c r="H762" s="313" t="s">
        <v>1967</v>
      </c>
      <c r="I762" s="316">
        <v>32204</v>
      </c>
      <c r="J762" s="316">
        <f>-K2348/0.0833333333333333</f>
        <v>0</v>
      </c>
      <c r="K762" s="316"/>
      <c r="L762" s="317">
        <v>42886</v>
      </c>
      <c r="M762" s="317">
        <v>42894</v>
      </c>
      <c r="N762" s="318">
        <v>43258</v>
      </c>
      <c r="O762" s="336">
        <f t="shared" si="47"/>
        <v>2018</v>
      </c>
      <c r="P762" s="336">
        <f t="shared" si="48"/>
        <v>6</v>
      </c>
      <c r="Q762" s="326" t="str">
        <f t="shared" si="51"/>
        <v>201806</v>
      </c>
      <c r="R762" s="311" t="s">
        <v>36</v>
      </c>
      <c r="S762" s="319">
        <v>0</v>
      </c>
      <c r="T762" s="319">
        <v>0</v>
      </c>
      <c r="U762" s="313"/>
      <c r="V762" s="360"/>
      <c r="W762" s="360"/>
      <c r="X762" s="360"/>
      <c r="Y7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2" s="360"/>
      <c r="AA762" s="360"/>
      <c r="AB762" s="360"/>
      <c r="AC762" s="360"/>
      <c r="AD762" s="360"/>
      <c r="AE762" s="360"/>
      <c r="AF762" s="360"/>
      <c r="AG762" s="360"/>
      <c r="AH762" s="360"/>
      <c r="AI762" s="360"/>
      <c r="AJ762" s="360"/>
      <c r="AK762" s="360"/>
      <c r="AL762" s="360"/>
      <c r="AM762" s="360"/>
      <c r="AN762" s="360"/>
      <c r="AO762" s="360"/>
      <c r="AP762" s="360"/>
      <c r="AQ762" s="360"/>
    </row>
    <row r="763" spans="1:43" s="7" customFormat="1" ht="43.5" customHeight="1">
      <c r="A763" s="311" t="s">
        <v>476</v>
      </c>
      <c r="B763" s="369" t="s">
        <v>966</v>
      </c>
      <c r="C763" s="398" t="s">
        <v>891</v>
      </c>
      <c r="D763" s="314" t="s">
        <v>2384</v>
      </c>
      <c r="E763" s="314" t="s">
        <v>379</v>
      </c>
      <c r="F763" s="307" t="s">
        <v>2385</v>
      </c>
      <c r="G763" s="313" t="s">
        <v>2386</v>
      </c>
      <c r="H763" s="313" t="s">
        <v>2387</v>
      </c>
      <c r="I763" s="316">
        <v>39775</v>
      </c>
      <c r="J763" s="316">
        <f>-K2350/0.0833333333333333</f>
        <v>0</v>
      </c>
      <c r="K763" s="316"/>
      <c r="L763" s="317">
        <v>42851</v>
      </c>
      <c r="M763" s="317">
        <v>42851</v>
      </c>
      <c r="N763" s="318">
        <v>43258</v>
      </c>
      <c r="O763" s="336">
        <f t="shared" si="47"/>
        <v>2018</v>
      </c>
      <c r="P763" s="336">
        <f t="shared" si="48"/>
        <v>6</v>
      </c>
      <c r="Q763" s="326" t="str">
        <f t="shared" si="51"/>
        <v>201806</v>
      </c>
      <c r="R763" s="311">
        <v>0</v>
      </c>
      <c r="S763" s="319">
        <v>0</v>
      </c>
      <c r="T763" s="319">
        <v>0</v>
      </c>
      <c r="U763" s="313"/>
      <c r="V763" s="363"/>
      <c r="W763" s="360"/>
      <c r="X763" s="363"/>
      <c r="Y7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3" s="385"/>
      <c r="AA763" s="363"/>
      <c r="AB763" s="363"/>
      <c r="AC763" s="363"/>
      <c r="AD763" s="363"/>
      <c r="AE763" s="363"/>
      <c r="AF763" s="363"/>
      <c r="AG763" s="363"/>
      <c r="AH763" s="363"/>
      <c r="AI763" s="363"/>
      <c r="AJ763" s="363"/>
      <c r="AK763" s="363"/>
      <c r="AL763" s="363"/>
      <c r="AM763" s="363"/>
      <c r="AN763" s="363"/>
      <c r="AO763" s="363"/>
      <c r="AP763" s="363"/>
      <c r="AQ763" s="363"/>
    </row>
    <row r="764" spans="1:43" s="7" customFormat="1" ht="43.5" customHeight="1">
      <c r="A764" s="311" t="s">
        <v>143</v>
      </c>
      <c r="B764" s="369" t="s">
        <v>890</v>
      </c>
      <c r="C764" s="398" t="s">
        <v>891</v>
      </c>
      <c r="D764" s="358" t="s">
        <v>3335</v>
      </c>
      <c r="E764" s="306" t="s">
        <v>377</v>
      </c>
      <c r="F764" s="315" t="s">
        <v>2497</v>
      </c>
      <c r="G764" s="313" t="s">
        <v>470</v>
      </c>
      <c r="H764" s="313" t="s">
        <v>2498</v>
      </c>
      <c r="I764" s="309">
        <v>264103</v>
      </c>
      <c r="J764" s="309">
        <f>-K2897/0.0833333333333333</f>
        <v>0</v>
      </c>
      <c r="K764" s="309"/>
      <c r="L764" s="317">
        <v>42872</v>
      </c>
      <c r="M764" s="317">
        <v>42894</v>
      </c>
      <c r="N764" s="318">
        <v>43258</v>
      </c>
      <c r="O764" s="336">
        <f t="shared" si="47"/>
        <v>2018</v>
      </c>
      <c r="P764" s="336">
        <f t="shared" si="48"/>
        <v>6</v>
      </c>
      <c r="Q764" s="326" t="str">
        <f t="shared" si="51"/>
        <v>201806</v>
      </c>
      <c r="R764" s="354" t="s">
        <v>36</v>
      </c>
      <c r="S764" s="312">
        <v>0</v>
      </c>
      <c r="T764" s="312">
        <v>0</v>
      </c>
      <c r="U764" s="262"/>
      <c r="V764" s="363"/>
      <c r="W764" s="360"/>
      <c r="X764" s="363"/>
      <c r="Y7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4" s="421"/>
      <c r="AA764" s="349"/>
      <c r="AB764" s="349"/>
      <c r="AC764" s="349"/>
      <c r="AD764" s="349"/>
      <c r="AE764" s="349"/>
      <c r="AF764" s="349"/>
      <c r="AG764" s="349"/>
      <c r="AH764" s="349"/>
      <c r="AI764" s="349"/>
      <c r="AJ764" s="349"/>
      <c r="AK764" s="349"/>
      <c r="AL764" s="349"/>
      <c r="AM764" s="349"/>
      <c r="AN764" s="349"/>
      <c r="AO764" s="349"/>
      <c r="AP764" s="349"/>
      <c r="AQ764" s="349"/>
    </row>
    <row r="765" spans="1:43" s="7" customFormat="1" ht="43.5" customHeight="1">
      <c r="A765" s="311" t="s">
        <v>1776</v>
      </c>
      <c r="B765" s="369" t="s">
        <v>884</v>
      </c>
      <c r="C765" s="398" t="s">
        <v>891</v>
      </c>
      <c r="D765" s="314" t="s">
        <v>2501</v>
      </c>
      <c r="E765" s="314" t="s">
        <v>378</v>
      </c>
      <c r="F765" s="315" t="s">
        <v>46</v>
      </c>
      <c r="G765" s="313" t="s">
        <v>2502</v>
      </c>
      <c r="H765" s="313" t="s">
        <v>1110</v>
      </c>
      <c r="I765" s="316">
        <v>74447.35</v>
      </c>
      <c r="J765" s="316">
        <f>-K3028/0.0833333333333333</f>
        <v>0</v>
      </c>
      <c r="K765" s="316"/>
      <c r="L765" s="317">
        <v>42886</v>
      </c>
      <c r="M765" s="317">
        <v>42895</v>
      </c>
      <c r="N765" s="318">
        <v>43259</v>
      </c>
      <c r="O765" s="336">
        <f t="shared" si="47"/>
        <v>2018</v>
      </c>
      <c r="P765" s="336">
        <f t="shared" si="48"/>
        <v>6</v>
      </c>
      <c r="Q765" s="326" t="str">
        <f t="shared" si="51"/>
        <v>201806</v>
      </c>
      <c r="R765" s="311" t="s">
        <v>266</v>
      </c>
      <c r="S765" s="319">
        <v>0</v>
      </c>
      <c r="T765" s="319">
        <v>0</v>
      </c>
      <c r="U765" s="313"/>
      <c r="V765" s="385"/>
      <c r="W765" s="360"/>
      <c r="X765" s="385"/>
      <c r="Y76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5" s="421"/>
      <c r="AA765" s="349"/>
      <c r="AB765" s="349"/>
      <c r="AC765" s="349"/>
      <c r="AD765" s="349"/>
      <c r="AE765" s="349"/>
      <c r="AF765" s="349"/>
      <c r="AG765" s="349"/>
      <c r="AH765" s="349"/>
      <c r="AI765" s="349"/>
      <c r="AJ765" s="349"/>
      <c r="AK765" s="349"/>
      <c r="AL765" s="349"/>
      <c r="AM765" s="349"/>
      <c r="AN765" s="349"/>
      <c r="AO765" s="349"/>
      <c r="AP765" s="349"/>
      <c r="AQ765" s="349"/>
    </row>
    <row r="766" spans="1:43" s="7" customFormat="1" ht="43.5" customHeight="1">
      <c r="A766" s="235" t="s">
        <v>89</v>
      </c>
      <c r="B766" s="354" t="s">
        <v>890</v>
      </c>
      <c r="C766" s="354" t="s">
        <v>891</v>
      </c>
      <c r="D766" s="358" t="s">
        <v>2319</v>
      </c>
      <c r="E766" s="244" t="s">
        <v>394</v>
      </c>
      <c r="F766" s="359" t="s">
        <v>1338</v>
      </c>
      <c r="G766" s="356" t="s">
        <v>1339</v>
      </c>
      <c r="H766" s="362" t="s">
        <v>1340</v>
      </c>
      <c r="I766" s="285">
        <v>430720</v>
      </c>
      <c r="J766" s="285">
        <f>-K2334/0.0833333333333333</f>
        <v>0</v>
      </c>
      <c r="K766" s="285"/>
      <c r="L766" s="280">
        <v>42886</v>
      </c>
      <c r="M766" s="280">
        <v>42886</v>
      </c>
      <c r="N766" s="281">
        <v>43261</v>
      </c>
      <c r="O766" s="323">
        <f t="shared" si="47"/>
        <v>2018</v>
      </c>
      <c r="P766" s="323">
        <f t="shared" si="48"/>
        <v>6</v>
      </c>
      <c r="Q766" s="324" t="str">
        <f t="shared" si="51"/>
        <v>201806</v>
      </c>
      <c r="R766" s="354" t="s">
        <v>88</v>
      </c>
      <c r="S766" s="267">
        <v>0</v>
      </c>
      <c r="T766" s="267">
        <v>0.05</v>
      </c>
      <c r="U766" s="356"/>
      <c r="V766" s="345"/>
      <c r="W766" s="345"/>
      <c r="X766" s="345"/>
      <c r="Y766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6" s="348"/>
      <c r="AA766" s="348"/>
      <c r="AB766" s="348"/>
      <c r="AC766" s="348"/>
      <c r="AD766" s="348"/>
      <c r="AE766" s="348"/>
      <c r="AF766" s="348"/>
      <c r="AG766" s="348"/>
      <c r="AH766" s="348"/>
      <c r="AI766" s="348"/>
      <c r="AJ766" s="348"/>
      <c r="AK766" s="348"/>
      <c r="AL766" s="348"/>
      <c r="AM766" s="348"/>
      <c r="AN766" s="348"/>
      <c r="AO766" s="348"/>
      <c r="AP766" s="348"/>
      <c r="AQ766" s="348"/>
    </row>
    <row r="767" spans="1:43" s="7" customFormat="1" ht="43.5" customHeight="1">
      <c r="A767" s="311" t="s">
        <v>131</v>
      </c>
      <c r="B767" s="369" t="s">
        <v>884</v>
      </c>
      <c r="C767" s="398" t="s">
        <v>891</v>
      </c>
      <c r="D767" s="314" t="s">
        <v>3235</v>
      </c>
      <c r="E767" s="314" t="s">
        <v>384</v>
      </c>
      <c r="F767" s="315" t="s">
        <v>46</v>
      </c>
      <c r="G767" s="313" t="s">
        <v>3236</v>
      </c>
      <c r="H767" s="313" t="s">
        <v>3237</v>
      </c>
      <c r="I767" s="316">
        <v>21000</v>
      </c>
      <c r="J767" s="316">
        <f>-K2403/0.0833333333333333</f>
        <v>0</v>
      </c>
      <c r="K767" s="316"/>
      <c r="L767" s="317" t="s">
        <v>326</v>
      </c>
      <c r="M767" s="317">
        <v>42807</v>
      </c>
      <c r="N767" s="318">
        <v>43263</v>
      </c>
      <c r="O767" s="336">
        <f t="shared" si="47"/>
        <v>2018</v>
      </c>
      <c r="P767" s="336">
        <f t="shared" si="48"/>
        <v>6</v>
      </c>
      <c r="Q767" s="326"/>
      <c r="R767" s="311">
        <v>0</v>
      </c>
      <c r="S767" s="319">
        <v>0</v>
      </c>
      <c r="T767" s="319">
        <v>0</v>
      </c>
      <c r="U767" s="313"/>
      <c r="V767" s="363"/>
      <c r="W767" s="360"/>
      <c r="X767" s="363"/>
      <c r="Y7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7" s="385"/>
      <c r="AA767" s="360"/>
      <c r="AB767" s="360"/>
      <c r="AC767" s="360"/>
      <c r="AD767" s="360"/>
      <c r="AE767" s="360"/>
      <c r="AF767" s="360"/>
      <c r="AG767" s="360"/>
      <c r="AH767" s="360"/>
      <c r="AI767" s="360"/>
      <c r="AJ767" s="360"/>
      <c r="AK767" s="360"/>
      <c r="AL767" s="360"/>
      <c r="AM767" s="360"/>
      <c r="AN767" s="360"/>
      <c r="AO767" s="360"/>
      <c r="AP767" s="360"/>
      <c r="AQ767" s="360"/>
    </row>
    <row r="768" spans="1:43" s="7" customFormat="1" ht="43.5" customHeight="1">
      <c r="A768" s="354" t="s">
        <v>476</v>
      </c>
      <c r="B768" s="378" t="s">
        <v>966</v>
      </c>
      <c r="C768" s="370" t="s">
        <v>891</v>
      </c>
      <c r="D768" s="358" t="s">
        <v>1868</v>
      </c>
      <c r="E768" s="365" t="s">
        <v>379</v>
      </c>
      <c r="F768" s="359" t="s">
        <v>46</v>
      </c>
      <c r="G768" s="355" t="s">
        <v>1869</v>
      </c>
      <c r="H768" s="355" t="s">
        <v>1870</v>
      </c>
      <c r="I768" s="388">
        <v>31485</v>
      </c>
      <c r="J768" s="388">
        <f>-K2343/0.0833333333333333</f>
        <v>0</v>
      </c>
      <c r="K768" s="388"/>
      <c r="L768" s="372">
        <v>42151</v>
      </c>
      <c r="M768" s="372">
        <v>42078</v>
      </c>
      <c r="N768" s="373">
        <v>43265</v>
      </c>
      <c r="O768" s="374">
        <f t="shared" si="47"/>
        <v>2018</v>
      </c>
      <c r="P768" s="374">
        <f t="shared" si="48"/>
        <v>6</v>
      </c>
      <c r="Q768" s="375" t="str">
        <f aca="true" t="shared" si="52" ref="Q768:Q831">IF(P768&gt;9,CONCATENATE(O768,P768),CONCATENATE(O768,"0",P768))</f>
        <v>201806</v>
      </c>
      <c r="R768" s="354">
        <v>0</v>
      </c>
      <c r="S768" s="391">
        <v>0</v>
      </c>
      <c r="T768" s="391">
        <v>0</v>
      </c>
      <c r="U768" s="355"/>
      <c r="V768" s="349"/>
      <c r="W768" s="348"/>
      <c r="X768" s="349"/>
      <c r="Y76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8" s="421"/>
      <c r="AA768" s="349"/>
      <c r="AB768" s="349"/>
      <c r="AC768" s="349"/>
      <c r="AD768" s="349"/>
      <c r="AE768" s="349"/>
      <c r="AF768" s="349"/>
      <c r="AG768" s="349"/>
      <c r="AH768" s="349"/>
      <c r="AI768" s="349"/>
      <c r="AJ768" s="349"/>
      <c r="AK768" s="349"/>
      <c r="AL768" s="349"/>
      <c r="AM768" s="349"/>
      <c r="AN768" s="349"/>
      <c r="AO768" s="349"/>
      <c r="AP768" s="349"/>
      <c r="AQ768" s="349"/>
    </row>
    <row r="769" spans="1:43" s="7" customFormat="1" ht="43.5" customHeight="1">
      <c r="A769" s="354" t="s">
        <v>135</v>
      </c>
      <c r="B769" s="378" t="s">
        <v>890</v>
      </c>
      <c r="C769" s="370" t="s">
        <v>891</v>
      </c>
      <c r="D769" s="358"/>
      <c r="E769" s="358" t="s">
        <v>383</v>
      </c>
      <c r="F769" s="359" t="s">
        <v>1845</v>
      </c>
      <c r="G769" s="355" t="s">
        <v>1846</v>
      </c>
      <c r="H769" s="355" t="s">
        <v>1847</v>
      </c>
      <c r="I769" s="371">
        <v>150000</v>
      </c>
      <c r="J769" s="371">
        <f>-K2339/0.0833333333333333</f>
        <v>0</v>
      </c>
      <c r="K769" s="371"/>
      <c r="L769" s="372">
        <v>42172</v>
      </c>
      <c r="M769" s="372">
        <v>42171</v>
      </c>
      <c r="N769" s="373">
        <v>43266</v>
      </c>
      <c r="O769" s="374">
        <f t="shared" si="47"/>
        <v>2018</v>
      </c>
      <c r="P769" s="374">
        <f t="shared" si="48"/>
        <v>6</v>
      </c>
      <c r="Q769" s="375" t="str">
        <f t="shared" si="52"/>
        <v>201806</v>
      </c>
      <c r="R769" s="354" t="s">
        <v>44</v>
      </c>
      <c r="S769" s="376">
        <v>0</v>
      </c>
      <c r="T769" s="376">
        <v>0</v>
      </c>
      <c r="U769" s="356"/>
      <c r="V769" s="348"/>
      <c r="W769" s="348"/>
      <c r="X769" s="348"/>
      <c r="Y76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69" s="421"/>
      <c r="AA769" s="348"/>
      <c r="AB769" s="348"/>
      <c r="AC769" s="348"/>
      <c r="AD769" s="348"/>
      <c r="AE769" s="348"/>
      <c r="AF769" s="348"/>
      <c r="AG769" s="348"/>
      <c r="AH769" s="348"/>
      <c r="AI769" s="348"/>
      <c r="AJ769" s="348"/>
      <c r="AK769" s="348"/>
      <c r="AL769" s="348"/>
      <c r="AM769" s="348"/>
      <c r="AN769" s="348"/>
      <c r="AO769" s="348"/>
      <c r="AP769" s="348"/>
      <c r="AQ769" s="348"/>
    </row>
    <row r="770" spans="1:43" s="7" customFormat="1" ht="43.5" customHeight="1">
      <c r="A770" s="379" t="s">
        <v>1776</v>
      </c>
      <c r="B770" s="382" t="s">
        <v>884</v>
      </c>
      <c r="C770" s="370" t="s">
        <v>891</v>
      </c>
      <c r="D770" s="365" t="s">
        <v>1903</v>
      </c>
      <c r="E770" s="365" t="s">
        <v>377</v>
      </c>
      <c r="F770" s="366" t="s">
        <v>34</v>
      </c>
      <c r="G770" s="356" t="s">
        <v>1904</v>
      </c>
      <c r="H770" s="356" t="s">
        <v>1905</v>
      </c>
      <c r="I770" s="388">
        <v>136000</v>
      </c>
      <c r="J770" s="388">
        <f>-K2344/0.0833333333333333</f>
        <v>0</v>
      </c>
      <c r="K770" s="388"/>
      <c r="L770" s="367">
        <v>42536</v>
      </c>
      <c r="M770" s="367">
        <v>42179</v>
      </c>
      <c r="N770" s="367">
        <v>43274</v>
      </c>
      <c r="O770" s="389">
        <f t="shared" si="47"/>
        <v>2018</v>
      </c>
      <c r="P770" s="374">
        <f t="shared" si="48"/>
        <v>6</v>
      </c>
      <c r="Q770" s="390" t="str">
        <f t="shared" si="52"/>
        <v>201806</v>
      </c>
      <c r="R770" s="354" t="s">
        <v>105</v>
      </c>
      <c r="S770" s="391">
        <v>0</v>
      </c>
      <c r="T770" s="391">
        <v>0</v>
      </c>
      <c r="U770" s="355"/>
      <c r="V770" s="349"/>
      <c r="W770" s="348"/>
      <c r="X770" s="349"/>
      <c r="Y77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0" s="348"/>
      <c r="AA770" s="348"/>
      <c r="AB770" s="348"/>
      <c r="AC770" s="348"/>
      <c r="AD770" s="348"/>
      <c r="AE770" s="348"/>
      <c r="AF770" s="348"/>
      <c r="AG770" s="348"/>
      <c r="AH770" s="348"/>
      <c r="AI770" s="348"/>
      <c r="AJ770" s="348"/>
      <c r="AK770" s="348"/>
      <c r="AL770" s="348"/>
      <c r="AM770" s="348"/>
      <c r="AN770" s="348"/>
      <c r="AO770" s="348"/>
      <c r="AP770" s="348"/>
      <c r="AQ770" s="348"/>
    </row>
    <row r="771" spans="1:43" s="7" customFormat="1" ht="43.5" customHeight="1">
      <c r="A771" s="311" t="s">
        <v>1776</v>
      </c>
      <c r="B771" s="369" t="s">
        <v>884</v>
      </c>
      <c r="C771" s="398" t="s">
        <v>891</v>
      </c>
      <c r="D771" s="314" t="s">
        <v>2739</v>
      </c>
      <c r="E771" s="314" t="s">
        <v>382</v>
      </c>
      <c r="F771" s="315" t="s">
        <v>34</v>
      </c>
      <c r="G771" s="313" t="s">
        <v>2552</v>
      </c>
      <c r="H771" s="313" t="s">
        <v>2553</v>
      </c>
      <c r="I771" s="316">
        <v>217400.52</v>
      </c>
      <c r="J771" s="316">
        <f>-K2355/0.0833333333333333</f>
        <v>0</v>
      </c>
      <c r="K771" s="316"/>
      <c r="L771" s="317">
        <v>42872</v>
      </c>
      <c r="M771" s="317">
        <v>42915</v>
      </c>
      <c r="N771" s="317">
        <v>43279</v>
      </c>
      <c r="O771" s="338">
        <f t="shared" si="47"/>
        <v>2018</v>
      </c>
      <c r="P771" s="336">
        <f t="shared" si="48"/>
        <v>6</v>
      </c>
      <c r="Q771" s="333" t="str">
        <f t="shared" si="52"/>
        <v>201806</v>
      </c>
      <c r="R771" s="354" t="s">
        <v>36</v>
      </c>
      <c r="S771" s="319">
        <v>0</v>
      </c>
      <c r="T771" s="319">
        <v>0</v>
      </c>
      <c r="U771" s="308"/>
      <c r="V771" s="363"/>
      <c r="W771" s="360"/>
      <c r="X771" s="363"/>
      <c r="Y7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1" s="385"/>
      <c r="AA771" s="363"/>
      <c r="AB771" s="363"/>
      <c r="AC771" s="363"/>
      <c r="AD771" s="363"/>
      <c r="AE771" s="363"/>
      <c r="AF771" s="363"/>
      <c r="AG771" s="363"/>
      <c r="AH771" s="363"/>
      <c r="AI771" s="363"/>
      <c r="AJ771" s="363"/>
      <c r="AK771" s="363"/>
      <c r="AL771" s="363"/>
      <c r="AM771" s="363"/>
      <c r="AN771" s="363"/>
      <c r="AO771" s="363"/>
      <c r="AP771" s="363"/>
      <c r="AQ771" s="363"/>
    </row>
    <row r="772" spans="1:43" s="7" customFormat="1" ht="43.5" customHeight="1">
      <c r="A772" s="354" t="s">
        <v>3092</v>
      </c>
      <c r="B772" s="369" t="s">
        <v>889</v>
      </c>
      <c r="C772" s="398" t="s">
        <v>891</v>
      </c>
      <c r="D772" s="358" t="s">
        <v>2954</v>
      </c>
      <c r="E772" s="314" t="s">
        <v>381</v>
      </c>
      <c r="F772" s="315" t="s">
        <v>34</v>
      </c>
      <c r="G772" s="313" t="s">
        <v>155</v>
      </c>
      <c r="H772" s="313" t="s">
        <v>1337</v>
      </c>
      <c r="I772" s="316">
        <v>200000</v>
      </c>
      <c r="J772" s="316">
        <f>-K3002/0.0833333333333333</f>
        <v>0</v>
      </c>
      <c r="K772" s="316"/>
      <c r="L772" s="317">
        <v>42886</v>
      </c>
      <c r="M772" s="317">
        <v>42917</v>
      </c>
      <c r="N772" s="318">
        <v>43281</v>
      </c>
      <c r="O772" s="336">
        <f aca="true" t="shared" si="53" ref="O772:O835">YEAR(N772)</f>
        <v>2018</v>
      </c>
      <c r="P772" s="336">
        <f aca="true" t="shared" si="54" ref="P772:P835">MONTH(N772)</f>
        <v>6</v>
      </c>
      <c r="Q772" s="326" t="str">
        <f t="shared" si="52"/>
        <v>201806</v>
      </c>
      <c r="R772" s="311" t="s">
        <v>266</v>
      </c>
      <c r="S772" s="319">
        <v>0</v>
      </c>
      <c r="T772" s="319">
        <v>0</v>
      </c>
      <c r="U772" s="313"/>
      <c r="V772" s="363"/>
      <c r="W772" s="360"/>
      <c r="X772" s="363"/>
      <c r="Y77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2" s="348"/>
      <c r="AA772" s="349"/>
      <c r="AB772" s="349"/>
      <c r="AC772" s="349"/>
      <c r="AD772" s="349"/>
      <c r="AE772" s="349"/>
      <c r="AF772" s="349"/>
      <c r="AG772" s="349"/>
      <c r="AH772" s="349"/>
      <c r="AI772" s="349"/>
      <c r="AJ772" s="349"/>
      <c r="AK772" s="349"/>
      <c r="AL772" s="349"/>
      <c r="AM772" s="349"/>
      <c r="AN772" s="349"/>
      <c r="AO772" s="349"/>
      <c r="AP772" s="349"/>
      <c r="AQ772" s="349"/>
    </row>
    <row r="773" spans="1:43" s="7" customFormat="1" ht="43.5" customHeight="1">
      <c r="A773" s="354" t="s">
        <v>3092</v>
      </c>
      <c r="B773" s="382" t="s">
        <v>889</v>
      </c>
      <c r="C773" s="370" t="s">
        <v>891</v>
      </c>
      <c r="D773" s="358" t="s">
        <v>1342</v>
      </c>
      <c r="E773" s="358" t="s">
        <v>381</v>
      </c>
      <c r="F773" s="359" t="s">
        <v>1343</v>
      </c>
      <c r="G773" s="355" t="s">
        <v>1344</v>
      </c>
      <c r="H773" s="355" t="s">
        <v>1345</v>
      </c>
      <c r="I773" s="371">
        <v>5000000</v>
      </c>
      <c r="J773" s="371">
        <f>-K2353/0.0833333333333333</f>
        <v>0</v>
      </c>
      <c r="K773" s="371"/>
      <c r="L773" s="372">
        <v>42886</v>
      </c>
      <c r="M773" s="372">
        <v>42917</v>
      </c>
      <c r="N773" s="373">
        <v>43281</v>
      </c>
      <c r="O773" s="374">
        <f t="shared" si="53"/>
        <v>2018</v>
      </c>
      <c r="P773" s="374">
        <f t="shared" si="54"/>
        <v>6</v>
      </c>
      <c r="Q773" s="375" t="str">
        <f t="shared" si="52"/>
        <v>201806</v>
      </c>
      <c r="R773" s="354" t="s">
        <v>266</v>
      </c>
      <c r="S773" s="376">
        <v>0</v>
      </c>
      <c r="T773" s="376">
        <v>0</v>
      </c>
      <c r="U773" s="355"/>
      <c r="V773" s="349"/>
      <c r="W773" s="348"/>
      <c r="X773" s="349"/>
      <c r="Y7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3" s="348"/>
      <c r="AA773" s="348"/>
      <c r="AB773" s="348"/>
      <c r="AC773" s="348"/>
      <c r="AD773" s="348"/>
      <c r="AE773" s="348"/>
      <c r="AF773" s="348"/>
      <c r="AG773" s="348"/>
      <c r="AH773" s="348"/>
      <c r="AI773" s="348"/>
      <c r="AJ773" s="348"/>
      <c r="AK773" s="348"/>
      <c r="AL773" s="348"/>
      <c r="AM773" s="348"/>
      <c r="AN773" s="348"/>
      <c r="AO773" s="348"/>
      <c r="AP773" s="348"/>
      <c r="AQ773" s="348"/>
    </row>
    <row r="774" spans="1:100" s="7" customFormat="1" ht="43.5" customHeight="1">
      <c r="A774" s="311" t="s">
        <v>3092</v>
      </c>
      <c r="B774" s="369" t="s">
        <v>889</v>
      </c>
      <c r="C774" s="370" t="s">
        <v>891</v>
      </c>
      <c r="D774" s="314" t="s">
        <v>2371</v>
      </c>
      <c r="E774" s="314" t="s">
        <v>381</v>
      </c>
      <c r="F774" s="307" t="s">
        <v>46</v>
      </c>
      <c r="G774" s="313" t="s">
        <v>588</v>
      </c>
      <c r="H774" s="313" t="s">
        <v>3346</v>
      </c>
      <c r="I774" s="316">
        <v>237000</v>
      </c>
      <c r="J774" s="316">
        <f>-K3010/0.0833333333333333</f>
        <v>0</v>
      </c>
      <c r="K774" s="316"/>
      <c r="L774" s="317">
        <v>42917</v>
      </c>
      <c r="M774" s="317">
        <v>42917</v>
      </c>
      <c r="N774" s="318">
        <v>43281</v>
      </c>
      <c r="O774" s="336">
        <f t="shared" si="53"/>
        <v>2018</v>
      </c>
      <c r="P774" s="336">
        <f t="shared" si="54"/>
        <v>6</v>
      </c>
      <c r="Q774" s="326" t="str">
        <f t="shared" si="52"/>
        <v>201806</v>
      </c>
      <c r="R774" s="311" t="s">
        <v>266</v>
      </c>
      <c r="S774" s="319">
        <v>0</v>
      </c>
      <c r="T774" s="319">
        <v>0</v>
      </c>
      <c r="U774" s="356"/>
      <c r="V774" s="363"/>
      <c r="W774" s="360"/>
      <c r="X774" s="363"/>
      <c r="Y77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4" s="348"/>
      <c r="AA774" s="349"/>
      <c r="AB774" s="349"/>
      <c r="AC774" s="349"/>
      <c r="AD774" s="349"/>
      <c r="AE774" s="349"/>
      <c r="AF774" s="349"/>
      <c r="AG774" s="349"/>
      <c r="AH774" s="349"/>
      <c r="AI774" s="349"/>
      <c r="AJ774" s="349"/>
      <c r="AK774" s="349"/>
      <c r="AL774" s="349"/>
      <c r="AM774" s="349"/>
      <c r="AN774" s="349"/>
      <c r="AO774" s="349"/>
      <c r="AP774" s="349"/>
      <c r="AQ774" s="349"/>
      <c r="AR774" s="8"/>
      <c r="AS774" s="8"/>
      <c r="AT774" s="8"/>
      <c r="AU774" s="8"/>
      <c r="AV774" s="8"/>
      <c r="AW774" s="8"/>
      <c r="AX774" s="8"/>
      <c r="AY774" s="8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8"/>
      <c r="BS774" s="8"/>
      <c r="BT774" s="8"/>
      <c r="BU774" s="8"/>
      <c r="BV774" s="8"/>
      <c r="BW774" s="8"/>
      <c r="BX774" s="8"/>
      <c r="BY774" s="8"/>
      <c r="BZ774" s="8"/>
      <c r="CA774" s="8"/>
      <c r="CB774" s="8"/>
      <c r="CC774" s="8"/>
      <c r="CD774" s="8"/>
      <c r="CE774" s="8"/>
      <c r="CF774" s="8"/>
      <c r="CG774" s="8"/>
      <c r="CH774" s="8"/>
      <c r="CI774" s="8"/>
      <c r="CJ774" s="8"/>
      <c r="CK774" s="8"/>
      <c r="CL774" s="8"/>
      <c r="CM774" s="8"/>
      <c r="CN774" s="8"/>
      <c r="CO774" s="8"/>
      <c r="CP774" s="8"/>
      <c r="CQ774" s="8"/>
      <c r="CR774" s="8"/>
      <c r="CS774" s="8"/>
      <c r="CT774" s="8"/>
      <c r="CU774" s="8"/>
      <c r="CV774" s="8"/>
    </row>
    <row r="775" spans="1:100" s="7" customFormat="1" ht="43.5" customHeight="1">
      <c r="A775" s="311" t="s">
        <v>33</v>
      </c>
      <c r="B775" s="361" t="s">
        <v>889</v>
      </c>
      <c r="C775" s="398" t="s">
        <v>891</v>
      </c>
      <c r="D775" s="314" t="s">
        <v>2568</v>
      </c>
      <c r="E775" s="314" t="s">
        <v>381</v>
      </c>
      <c r="F775" s="315" t="s">
        <v>2569</v>
      </c>
      <c r="G775" s="313" t="s">
        <v>2570</v>
      </c>
      <c r="H775" s="313" t="s">
        <v>2571</v>
      </c>
      <c r="I775" s="316">
        <v>5000</v>
      </c>
      <c r="J775" s="316">
        <f>-K2395/0.0833333333333333</f>
        <v>0</v>
      </c>
      <c r="K775" s="316"/>
      <c r="L775" s="317" t="s">
        <v>326</v>
      </c>
      <c r="M775" s="317">
        <v>42552</v>
      </c>
      <c r="N775" s="318">
        <v>43281</v>
      </c>
      <c r="O775" s="336">
        <f t="shared" si="53"/>
        <v>2018</v>
      </c>
      <c r="P775" s="336">
        <f t="shared" si="54"/>
        <v>6</v>
      </c>
      <c r="Q775" s="326" t="str">
        <f t="shared" si="52"/>
        <v>201806</v>
      </c>
      <c r="R775" s="311" t="s">
        <v>266</v>
      </c>
      <c r="S775" s="319">
        <v>0</v>
      </c>
      <c r="T775" s="319">
        <v>0</v>
      </c>
      <c r="U775" s="313"/>
      <c r="V775" s="363"/>
      <c r="W775" s="360"/>
      <c r="X775" s="363"/>
      <c r="Y7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5" s="385"/>
      <c r="AA775" s="363"/>
      <c r="AB775" s="363"/>
      <c r="AC775" s="363"/>
      <c r="AD775" s="363"/>
      <c r="AE775" s="363"/>
      <c r="AF775" s="363"/>
      <c r="AG775" s="363"/>
      <c r="AH775" s="363"/>
      <c r="AI775" s="363"/>
      <c r="AJ775" s="363"/>
      <c r="AK775" s="363"/>
      <c r="AL775" s="363"/>
      <c r="AM775" s="363"/>
      <c r="AN775" s="363"/>
      <c r="AO775" s="363"/>
      <c r="AP775" s="363"/>
      <c r="AQ775" s="363"/>
      <c r="AR775" s="8"/>
      <c r="AS775" s="8"/>
      <c r="AT775" s="8"/>
      <c r="AU775" s="8"/>
      <c r="AV775" s="8"/>
      <c r="AW775" s="8"/>
      <c r="AX775" s="8"/>
      <c r="AY775" s="8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8"/>
      <c r="BS775" s="8"/>
      <c r="BT775" s="8"/>
      <c r="BU775" s="8"/>
      <c r="BV775" s="8"/>
      <c r="BW775" s="8"/>
      <c r="BX775" s="8"/>
      <c r="BY775" s="8"/>
      <c r="BZ775" s="8"/>
      <c r="CA775" s="8"/>
      <c r="CB775" s="8"/>
      <c r="CC775" s="8"/>
      <c r="CD775" s="8"/>
      <c r="CE775" s="8"/>
      <c r="CF775" s="8"/>
      <c r="CG775" s="8"/>
      <c r="CH775" s="8"/>
      <c r="CI775" s="8"/>
      <c r="CJ775" s="8"/>
      <c r="CK775" s="8"/>
      <c r="CL775" s="8"/>
      <c r="CM775" s="8"/>
      <c r="CN775" s="8"/>
      <c r="CO775" s="8"/>
      <c r="CP775" s="8"/>
      <c r="CQ775" s="8"/>
      <c r="CR775" s="8"/>
      <c r="CS775" s="8"/>
      <c r="CT775" s="8"/>
      <c r="CU775" s="8"/>
      <c r="CV775" s="8"/>
    </row>
    <row r="776" spans="1:100" s="8" customFormat="1" ht="43.5" customHeight="1">
      <c r="A776" s="311" t="s">
        <v>33</v>
      </c>
      <c r="B776" s="361" t="s">
        <v>889</v>
      </c>
      <c r="C776" s="398" t="s">
        <v>891</v>
      </c>
      <c r="D776" s="314"/>
      <c r="E776" s="314" t="s">
        <v>380</v>
      </c>
      <c r="F776" s="315" t="s">
        <v>2415</v>
      </c>
      <c r="G776" s="313" t="s">
        <v>501</v>
      </c>
      <c r="H776" s="313" t="s">
        <v>502</v>
      </c>
      <c r="I776" s="316">
        <v>20000</v>
      </c>
      <c r="J776" s="316">
        <f>-K3040/0.0833333333333333</f>
        <v>0</v>
      </c>
      <c r="K776" s="316"/>
      <c r="L776" s="317" t="s">
        <v>326</v>
      </c>
      <c r="M776" s="317">
        <v>42552</v>
      </c>
      <c r="N776" s="318">
        <v>43281</v>
      </c>
      <c r="O776" s="336">
        <f t="shared" si="53"/>
        <v>2018</v>
      </c>
      <c r="P776" s="336">
        <f t="shared" si="54"/>
        <v>6</v>
      </c>
      <c r="Q776" s="326" t="str">
        <f t="shared" si="52"/>
        <v>201806</v>
      </c>
      <c r="R776" s="311" t="s">
        <v>44</v>
      </c>
      <c r="S776" s="319">
        <v>0</v>
      </c>
      <c r="T776" s="319">
        <v>0</v>
      </c>
      <c r="U776" s="313"/>
      <c r="V776" s="363"/>
      <c r="W776" s="360"/>
      <c r="X776" s="363"/>
      <c r="Y7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6" s="348"/>
      <c r="AA776" s="348"/>
      <c r="AB776" s="348"/>
      <c r="AC776" s="348"/>
      <c r="AD776" s="348"/>
      <c r="AE776" s="348"/>
      <c r="AF776" s="348"/>
      <c r="AG776" s="348"/>
      <c r="AH776" s="348"/>
      <c r="AI776" s="348"/>
      <c r="AJ776" s="348"/>
      <c r="AK776" s="348"/>
      <c r="AL776" s="348"/>
      <c r="AM776" s="348"/>
      <c r="AN776" s="348"/>
      <c r="AO776" s="348"/>
      <c r="AP776" s="348"/>
      <c r="AQ776" s="348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  <c r="CK776" s="7"/>
      <c r="CL776" s="7"/>
      <c r="CM776" s="7"/>
      <c r="CN776" s="7"/>
      <c r="CO776" s="7"/>
      <c r="CP776" s="7"/>
      <c r="CQ776" s="7"/>
      <c r="CR776" s="7"/>
      <c r="CS776" s="7"/>
      <c r="CT776" s="7"/>
      <c r="CU776" s="7"/>
      <c r="CV776" s="7"/>
    </row>
    <row r="777" spans="1:100" s="8" customFormat="1" ht="43.5" customHeight="1">
      <c r="A777" s="354" t="s">
        <v>519</v>
      </c>
      <c r="B777" s="235" t="s">
        <v>966</v>
      </c>
      <c r="C777" s="354" t="s">
        <v>891</v>
      </c>
      <c r="D777" s="358" t="s">
        <v>1858</v>
      </c>
      <c r="E777" s="244" t="s">
        <v>403</v>
      </c>
      <c r="F777" s="245" t="s">
        <v>46</v>
      </c>
      <c r="G777" s="251" t="s">
        <v>140</v>
      </c>
      <c r="H777" s="251" t="s">
        <v>141</v>
      </c>
      <c r="I777" s="285">
        <v>90000</v>
      </c>
      <c r="J777" s="285">
        <f>-K2345/0.0833333333333333</f>
        <v>0</v>
      </c>
      <c r="K777" s="285"/>
      <c r="L777" s="280">
        <v>42851</v>
      </c>
      <c r="M777" s="280">
        <v>42917</v>
      </c>
      <c r="N777" s="281">
        <v>43281</v>
      </c>
      <c r="O777" s="323">
        <f t="shared" si="53"/>
        <v>2018</v>
      </c>
      <c r="P777" s="323">
        <f t="shared" si="54"/>
        <v>6</v>
      </c>
      <c r="Q777" s="324" t="str">
        <f t="shared" si="52"/>
        <v>201806</v>
      </c>
      <c r="R777" s="354" t="s">
        <v>266</v>
      </c>
      <c r="S777" s="267">
        <v>0</v>
      </c>
      <c r="T777" s="267">
        <v>0</v>
      </c>
      <c r="U777" s="261"/>
      <c r="V777" s="345"/>
      <c r="W777" s="345"/>
      <c r="X777" s="345"/>
      <c r="Y777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7" s="421"/>
      <c r="AA777" s="348"/>
      <c r="AB777" s="348"/>
      <c r="AC777" s="348"/>
      <c r="AD777" s="348"/>
      <c r="AE777" s="348"/>
      <c r="AF777" s="348"/>
      <c r="AG777" s="348"/>
      <c r="AH777" s="348"/>
      <c r="AI777" s="348"/>
      <c r="AJ777" s="348"/>
      <c r="AK777" s="348"/>
      <c r="AL777" s="348"/>
      <c r="AM777" s="348"/>
      <c r="AN777" s="348"/>
      <c r="AO777" s="348"/>
      <c r="AP777" s="348"/>
      <c r="AQ777" s="348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  <c r="CK777" s="7"/>
      <c r="CL777" s="7"/>
      <c r="CM777" s="7"/>
      <c r="CN777" s="7"/>
      <c r="CO777" s="7"/>
      <c r="CP777" s="7"/>
      <c r="CQ777" s="7"/>
      <c r="CR777" s="7"/>
      <c r="CS777" s="7"/>
      <c r="CT777" s="7"/>
      <c r="CU777" s="7"/>
      <c r="CV777" s="7"/>
    </row>
    <row r="778" spans="1:100" s="8" customFormat="1" ht="43.5" customHeight="1">
      <c r="A778" s="354" t="s">
        <v>89</v>
      </c>
      <c r="B778" s="378" t="s">
        <v>890</v>
      </c>
      <c r="C778" s="370" t="s">
        <v>891</v>
      </c>
      <c r="D778" s="358" t="s">
        <v>1871</v>
      </c>
      <c r="E778" s="358" t="s">
        <v>378</v>
      </c>
      <c r="F778" s="359" t="s">
        <v>34</v>
      </c>
      <c r="G778" s="355" t="s">
        <v>1872</v>
      </c>
      <c r="H778" s="355" t="s">
        <v>1873</v>
      </c>
      <c r="I778" s="371">
        <v>49916</v>
      </c>
      <c r="J778" s="371">
        <f>-K2349/0.0833333333333333</f>
        <v>0</v>
      </c>
      <c r="K778" s="371"/>
      <c r="L778" s="372">
        <v>42179</v>
      </c>
      <c r="M778" s="372">
        <v>42186</v>
      </c>
      <c r="N778" s="372">
        <v>43281</v>
      </c>
      <c r="O778" s="386">
        <f t="shared" si="53"/>
        <v>2018</v>
      </c>
      <c r="P778" s="374">
        <f t="shared" si="54"/>
        <v>6</v>
      </c>
      <c r="Q778" s="387" t="str">
        <f t="shared" si="52"/>
        <v>201806</v>
      </c>
      <c r="R778" s="354">
        <v>0</v>
      </c>
      <c r="S778" s="376">
        <v>0</v>
      </c>
      <c r="T778" s="376">
        <v>0</v>
      </c>
      <c r="U778" s="355"/>
      <c r="V778" s="349"/>
      <c r="W778" s="348"/>
      <c r="X778" s="349"/>
      <c r="Y77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8" s="421"/>
      <c r="AA778" s="349"/>
      <c r="AB778" s="349"/>
      <c r="AC778" s="349"/>
      <c r="AD778" s="349"/>
      <c r="AE778" s="349"/>
      <c r="AF778" s="349"/>
      <c r="AG778" s="349"/>
      <c r="AH778" s="349"/>
      <c r="AI778" s="349"/>
      <c r="AJ778" s="349"/>
      <c r="AK778" s="349"/>
      <c r="AL778" s="349"/>
      <c r="AM778" s="349"/>
      <c r="AN778" s="349"/>
      <c r="AO778" s="349"/>
      <c r="AP778" s="349"/>
      <c r="AQ778" s="349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  <c r="CK778" s="7"/>
      <c r="CL778" s="7"/>
      <c r="CM778" s="7"/>
      <c r="CN778" s="7"/>
      <c r="CO778" s="7"/>
      <c r="CP778" s="7"/>
      <c r="CQ778" s="7"/>
      <c r="CR778" s="7"/>
      <c r="CS778" s="7"/>
      <c r="CT778" s="7"/>
      <c r="CU778" s="7"/>
      <c r="CV778" s="7"/>
    </row>
    <row r="779" spans="1:100" s="8" customFormat="1" ht="43.5" customHeight="1">
      <c r="A779" s="250" t="s">
        <v>89</v>
      </c>
      <c r="B779" s="354" t="s">
        <v>890</v>
      </c>
      <c r="C779" s="354" t="s">
        <v>891</v>
      </c>
      <c r="D779" s="365" t="s">
        <v>2350</v>
      </c>
      <c r="E779" s="247" t="s">
        <v>391</v>
      </c>
      <c r="F779" s="248" t="s">
        <v>46</v>
      </c>
      <c r="G779" s="356" t="s">
        <v>1811</v>
      </c>
      <c r="H779" s="249" t="s">
        <v>91</v>
      </c>
      <c r="I779" s="286">
        <v>46334109</v>
      </c>
      <c r="J779" s="286">
        <f>-K2343/0.0833333333333333</f>
        <v>0</v>
      </c>
      <c r="K779" s="286"/>
      <c r="L779" s="282">
        <v>41990</v>
      </c>
      <c r="M779" s="282">
        <v>41091</v>
      </c>
      <c r="N779" s="282">
        <v>43281</v>
      </c>
      <c r="O779" s="327">
        <f t="shared" si="53"/>
        <v>2018</v>
      </c>
      <c r="P779" s="323">
        <f t="shared" si="54"/>
        <v>6</v>
      </c>
      <c r="Q779" s="330" t="str">
        <f t="shared" si="52"/>
        <v>201806</v>
      </c>
      <c r="R779" s="354" t="s">
        <v>44</v>
      </c>
      <c r="S779" s="268">
        <v>0</v>
      </c>
      <c r="T779" s="268">
        <v>0</v>
      </c>
      <c r="U779" s="262"/>
      <c r="V779" s="345"/>
      <c r="W779" s="345"/>
      <c r="X779" s="345"/>
      <c r="Y77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79" s="348"/>
      <c r="AA779" s="348"/>
      <c r="AB779" s="348"/>
      <c r="AC779" s="348"/>
      <c r="AD779" s="348"/>
      <c r="AE779" s="348"/>
      <c r="AF779" s="348"/>
      <c r="AG779" s="348"/>
      <c r="AH779" s="348"/>
      <c r="AI779" s="348"/>
      <c r="AJ779" s="348"/>
      <c r="AK779" s="348"/>
      <c r="AL779" s="348"/>
      <c r="AM779" s="348"/>
      <c r="AN779" s="348"/>
      <c r="AO779" s="348"/>
      <c r="AP779" s="348"/>
      <c r="AQ779" s="348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  <c r="CK779" s="7"/>
      <c r="CL779" s="7"/>
      <c r="CM779" s="7"/>
      <c r="CN779" s="7"/>
      <c r="CO779" s="7"/>
      <c r="CP779" s="7"/>
      <c r="CQ779" s="7"/>
      <c r="CR779" s="7"/>
      <c r="CS779" s="7"/>
      <c r="CT779" s="7"/>
      <c r="CU779" s="7"/>
      <c r="CV779" s="7"/>
    </row>
    <row r="780" spans="1:100" s="8" customFormat="1" ht="43.5" customHeight="1">
      <c r="A780" s="305" t="s">
        <v>272</v>
      </c>
      <c r="B780" s="369" t="s">
        <v>889</v>
      </c>
      <c r="C780" s="398" t="s">
        <v>891</v>
      </c>
      <c r="D780" s="306"/>
      <c r="E780" s="306" t="s">
        <v>375</v>
      </c>
      <c r="F780" s="366" t="s">
        <v>1839</v>
      </c>
      <c r="G780" s="308" t="s">
        <v>1020</v>
      </c>
      <c r="H780" s="356" t="s">
        <v>1840</v>
      </c>
      <c r="I780" s="309">
        <v>576000</v>
      </c>
      <c r="J780" s="309">
        <f>-K2296/0.0833333333333333</f>
        <v>0</v>
      </c>
      <c r="K780" s="309"/>
      <c r="L780" s="310">
        <v>42172</v>
      </c>
      <c r="M780" s="310">
        <v>42186</v>
      </c>
      <c r="N780" s="310">
        <v>43281</v>
      </c>
      <c r="O780" s="337">
        <f t="shared" si="53"/>
        <v>2018</v>
      </c>
      <c r="P780" s="336">
        <f t="shared" si="54"/>
        <v>6</v>
      </c>
      <c r="Q780" s="332" t="str">
        <f t="shared" si="52"/>
        <v>201806</v>
      </c>
      <c r="R780" s="354" t="s">
        <v>44</v>
      </c>
      <c r="S780" s="312">
        <v>0</v>
      </c>
      <c r="T780" s="312">
        <v>0</v>
      </c>
      <c r="U780" s="308"/>
      <c r="V780" s="360"/>
      <c r="W780" s="360"/>
      <c r="X780" s="360"/>
      <c r="Y7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0" s="421"/>
      <c r="AA780" s="349"/>
      <c r="AB780" s="349"/>
      <c r="AC780" s="349"/>
      <c r="AD780" s="349"/>
      <c r="AE780" s="349"/>
      <c r="AF780" s="349"/>
      <c r="AG780" s="349"/>
      <c r="AH780" s="349"/>
      <c r="AI780" s="349"/>
      <c r="AJ780" s="349"/>
      <c r="AK780" s="349"/>
      <c r="AL780" s="349"/>
      <c r="AM780" s="349"/>
      <c r="AN780" s="349"/>
      <c r="AO780" s="349"/>
      <c r="AP780" s="349"/>
      <c r="AQ780" s="349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  <c r="CK780" s="7"/>
      <c r="CL780" s="7"/>
      <c r="CM780" s="7"/>
      <c r="CN780" s="7"/>
      <c r="CO780" s="7"/>
      <c r="CP780" s="7"/>
      <c r="CQ780" s="7"/>
      <c r="CR780" s="7"/>
      <c r="CS780" s="7"/>
      <c r="CT780" s="7"/>
      <c r="CU780" s="7"/>
      <c r="CV780" s="7"/>
    </row>
    <row r="781" spans="1:43" s="7" customFormat="1" ht="43.5" customHeight="1">
      <c r="A781" s="235" t="s">
        <v>135</v>
      </c>
      <c r="B781" s="369" t="s">
        <v>890</v>
      </c>
      <c r="C781" s="354" t="s">
        <v>891</v>
      </c>
      <c r="D781" s="244" t="s">
        <v>144</v>
      </c>
      <c r="E781" s="244" t="s">
        <v>399</v>
      </c>
      <c r="F781" s="245" t="s">
        <v>189</v>
      </c>
      <c r="G781" s="251" t="s">
        <v>458</v>
      </c>
      <c r="H781" s="251" t="s">
        <v>7</v>
      </c>
      <c r="I781" s="285">
        <v>14247038.5</v>
      </c>
      <c r="J781" s="285">
        <f>-K2274/0.0833333333333333</f>
        <v>0</v>
      </c>
      <c r="K781" s="285"/>
      <c r="L781" s="280">
        <v>42543</v>
      </c>
      <c r="M781" s="280">
        <v>42552</v>
      </c>
      <c r="N781" s="281">
        <v>43281</v>
      </c>
      <c r="O781" s="323">
        <f t="shared" si="53"/>
        <v>2018</v>
      </c>
      <c r="P781" s="323">
        <f t="shared" si="54"/>
        <v>6</v>
      </c>
      <c r="Q781" s="324" t="str">
        <f t="shared" si="52"/>
        <v>201806</v>
      </c>
      <c r="R781" s="354">
        <v>0</v>
      </c>
      <c r="S781" s="267">
        <v>0.07</v>
      </c>
      <c r="T781" s="267">
        <v>0.03</v>
      </c>
      <c r="U781" s="423"/>
      <c r="V781" s="343"/>
      <c r="W781" s="345"/>
      <c r="X781" s="344"/>
      <c r="Y78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1" s="421"/>
      <c r="AA781" s="348"/>
      <c r="AB781" s="348"/>
      <c r="AC781" s="348"/>
      <c r="AD781" s="348"/>
      <c r="AE781" s="348"/>
      <c r="AF781" s="348"/>
      <c r="AG781" s="348"/>
      <c r="AH781" s="348"/>
      <c r="AI781" s="348"/>
      <c r="AJ781" s="348"/>
      <c r="AK781" s="348"/>
      <c r="AL781" s="348"/>
      <c r="AM781" s="348"/>
      <c r="AN781" s="348"/>
      <c r="AO781" s="348"/>
      <c r="AP781" s="348"/>
      <c r="AQ781" s="348"/>
    </row>
    <row r="782" spans="1:43" s="233" customFormat="1" ht="43.5" customHeight="1">
      <c r="A782" s="311" t="s">
        <v>143</v>
      </c>
      <c r="B782" s="369" t="s">
        <v>890</v>
      </c>
      <c r="C782" s="398" t="s">
        <v>891</v>
      </c>
      <c r="D782" s="314" t="s">
        <v>727</v>
      </c>
      <c r="E782" s="314" t="s">
        <v>375</v>
      </c>
      <c r="F782" s="315" t="s">
        <v>606</v>
      </c>
      <c r="G782" s="313" t="s">
        <v>444</v>
      </c>
      <c r="H782" s="313" t="s">
        <v>607</v>
      </c>
      <c r="I782" s="316">
        <v>350000</v>
      </c>
      <c r="J782" s="316">
        <f>-K2904/0.0833333333333333</f>
        <v>0</v>
      </c>
      <c r="K782" s="316"/>
      <c r="L782" s="317">
        <v>42529</v>
      </c>
      <c r="M782" s="317">
        <v>42552</v>
      </c>
      <c r="N782" s="318">
        <v>43281</v>
      </c>
      <c r="O782" s="336">
        <f t="shared" si="53"/>
        <v>2018</v>
      </c>
      <c r="P782" s="336">
        <f t="shared" si="54"/>
        <v>6</v>
      </c>
      <c r="Q782" s="326" t="str">
        <f t="shared" si="52"/>
        <v>201806</v>
      </c>
      <c r="R782" s="311">
        <v>0</v>
      </c>
      <c r="S782" s="319">
        <v>0</v>
      </c>
      <c r="T782" s="319">
        <v>0</v>
      </c>
      <c r="U782" s="313"/>
      <c r="V782" s="360"/>
      <c r="W782" s="360" t="s">
        <v>882</v>
      </c>
      <c r="X782" s="360"/>
      <c r="Y78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82" s="348"/>
      <c r="AA782" s="349"/>
      <c r="AB782" s="349"/>
      <c r="AC782" s="349"/>
      <c r="AD782" s="349"/>
      <c r="AE782" s="349"/>
      <c r="AF782" s="349"/>
      <c r="AG782" s="349"/>
      <c r="AH782" s="349"/>
      <c r="AI782" s="349"/>
      <c r="AJ782" s="349"/>
      <c r="AK782" s="349"/>
      <c r="AL782" s="349"/>
      <c r="AM782" s="349"/>
      <c r="AN782" s="349"/>
      <c r="AO782" s="349"/>
      <c r="AP782" s="349"/>
      <c r="AQ782" s="349"/>
    </row>
    <row r="783" spans="1:43" s="7" customFormat="1" ht="43.5" customHeight="1">
      <c r="A783" s="311" t="s">
        <v>143</v>
      </c>
      <c r="B783" s="369" t="s">
        <v>890</v>
      </c>
      <c r="C783" s="398" t="s">
        <v>891</v>
      </c>
      <c r="D783" s="314" t="s">
        <v>726</v>
      </c>
      <c r="E783" s="314" t="s">
        <v>375</v>
      </c>
      <c r="F783" s="315" t="s">
        <v>606</v>
      </c>
      <c r="G783" s="313" t="s">
        <v>444</v>
      </c>
      <c r="H783" s="313" t="s">
        <v>608</v>
      </c>
      <c r="I783" s="316">
        <v>275000</v>
      </c>
      <c r="J783" s="316">
        <f>-K2905/0.0833333333333333</f>
        <v>0</v>
      </c>
      <c r="K783" s="316"/>
      <c r="L783" s="317">
        <v>42529</v>
      </c>
      <c r="M783" s="317">
        <v>42552</v>
      </c>
      <c r="N783" s="318">
        <v>43281</v>
      </c>
      <c r="O783" s="336">
        <f t="shared" si="53"/>
        <v>2018</v>
      </c>
      <c r="P783" s="336">
        <f t="shared" si="54"/>
        <v>6</v>
      </c>
      <c r="Q783" s="326" t="str">
        <f t="shared" si="52"/>
        <v>201806</v>
      </c>
      <c r="R783" s="311">
        <v>0</v>
      </c>
      <c r="S783" s="319">
        <v>0</v>
      </c>
      <c r="T783" s="319">
        <v>0</v>
      </c>
      <c r="U783" s="313"/>
      <c r="V783" s="360"/>
      <c r="W783" s="360" t="s">
        <v>882</v>
      </c>
      <c r="X783" s="360"/>
      <c r="Y7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83" s="348"/>
      <c r="AA783" s="349"/>
      <c r="AB783" s="349"/>
      <c r="AC783" s="349"/>
      <c r="AD783" s="349"/>
      <c r="AE783" s="349"/>
      <c r="AF783" s="349"/>
      <c r="AG783" s="349"/>
      <c r="AH783" s="349"/>
      <c r="AI783" s="349"/>
      <c r="AJ783" s="349"/>
      <c r="AK783" s="349"/>
      <c r="AL783" s="349"/>
      <c r="AM783" s="349"/>
      <c r="AN783" s="349"/>
      <c r="AO783" s="349"/>
      <c r="AP783" s="349"/>
      <c r="AQ783" s="349"/>
    </row>
    <row r="784" spans="1:100" s="7" customFormat="1" ht="43.5" customHeight="1">
      <c r="A784" s="379" t="s">
        <v>11</v>
      </c>
      <c r="B784" s="354" t="s">
        <v>966</v>
      </c>
      <c r="C784" s="354" t="s">
        <v>891</v>
      </c>
      <c r="D784" s="365" t="s">
        <v>1118</v>
      </c>
      <c r="E784" s="247" t="s">
        <v>391</v>
      </c>
      <c r="F784" s="248" t="s">
        <v>46</v>
      </c>
      <c r="G784" s="249" t="s">
        <v>337</v>
      </c>
      <c r="H784" s="249" t="s">
        <v>412</v>
      </c>
      <c r="I784" s="286">
        <v>415833.31</v>
      </c>
      <c r="J784" s="286">
        <f>-K2357/0.0833333333333333</f>
        <v>0</v>
      </c>
      <c r="K784" s="286"/>
      <c r="L784" s="282">
        <v>42858</v>
      </c>
      <c r="M784" s="282">
        <v>42917</v>
      </c>
      <c r="N784" s="282">
        <v>43281</v>
      </c>
      <c r="O784" s="327">
        <f t="shared" si="53"/>
        <v>2018</v>
      </c>
      <c r="P784" s="323">
        <f t="shared" si="54"/>
        <v>6</v>
      </c>
      <c r="Q784" s="328" t="str">
        <f t="shared" si="52"/>
        <v>201806</v>
      </c>
      <c r="R784" s="235">
        <v>0</v>
      </c>
      <c r="S784" s="268">
        <v>0</v>
      </c>
      <c r="T784" s="268">
        <v>0</v>
      </c>
      <c r="U784" s="356" t="s">
        <v>2477</v>
      </c>
      <c r="V784" s="347"/>
      <c r="W784" s="345"/>
      <c r="X784" s="347"/>
      <c r="Y784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4" s="421"/>
      <c r="AA784" s="349"/>
      <c r="AB784" s="349"/>
      <c r="AC784" s="349"/>
      <c r="AD784" s="349"/>
      <c r="AE784" s="349"/>
      <c r="AF784" s="349"/>
      <c r="AG784" s="349"/>
      <c r="AH784" s="349"/>
      <c r="AI784" s="349"/>
      <c r="AJ784" s="349"/>
      <c r="AK784" s="349"/>
      <c r="AL784" s="349"/>
      <c r="AM784" s="349"/>
      <c r="AN784" s="349"/>
      <c r="AO784" s="349"/>
      <c r="AP784" s="349"/>
      <c r="AQ784" s="349"/>
      <c r="AR784" s="8"/>
      <c r="AS784" s="8"/>
      <c r="AT784" s="8"/>
      <c r="AU784" s="8"/>
      <c r="AV784" s="8"/>
      <c r="AW784" s="8"/>
      <c r="AX784" s="8"/>
      <c r="AY784" s="8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8"/>
      <c r="BS784" s="8"/>
      <c r="BT784" s="8"/>
      <c r="BU784" s="8"/>
      <c r="BV784" s="8"/>
      <c r="BW784" s="8"/>
      <c r="BX784" s="8"/>
      <c r="BY784" s="8"/>
      <c r="BZ784" s="8"/>
      <c r="CA784" s="8"/>
      <c r="CB784" s="8"/>
      <c r="CC784" s="8"/>
      <c r="CD784" s="8"/>
      <c r="CE784" s="8"/>
      <c r="CF784" s="8"/>
      <c r="CG784" s="8"/>
      <c r="CH784" s="8"/>
      <c r="CI784" s="8"/>
      <c r="CJ784" s="8"/>
      <c r="CK784" s="8"/>
      <c r="CL784" s="8"/>
      <c r="CM784" s="8"/>
      <c r="CN784" s="8"/>
      <c r="CO784" s="8"/>
      <c r="CP784" s="8"/>
      <c r="CQ784" s="8"/>
      <c r="CR784" s="8"/>
      <c r="CS784" s="8"/>
      <c r="CT784" s="8"/>
      <c r="CU784" s="8"/>
      <c r="CV784" s="8"/>
    </row>
    <row r="785" spans="1:100" s="7" customFormat="1" ht="43.5" customHeight="1">
      <c r="A785" s="379" t="s">
        <v>519</v>
      </c>
      <c r="B785" s="382" t="s">
        <v>966</v>
      </c>
      <c r="C785" s="370" t="s">
        <v>891</v>
      </c>
      <c r="D785" s="365" t="s">
        <v>3333</v>
      </c>
      <c r="E785" s="365" t="s">
        <v>382</v>
      </c>
      <c r="F785" s="366" t="s">
        <v>34</v>
      </c>
      <c r="G785" s="356" t="s">
        <v>3334</v>
      </c>
      <c r="H785" s="356" t="s">
        <v>1921</v>
      </c>
      <c r="I785" s="388">
        <v>1180000</v>
      </c>
      <c r="J785" s="388">
        <f>-K2397/0.0833333333333333</f>
        <v>0</v>
      </c>
      <c r="K785" s="388"/>
      <c r="L785" s="367">
        <v>42872</v>
      </c>
      <c r="M785" s="367">
        <v>42927</v>
      </c>
      <c r="N785" s="367">
        <v>43291</v>
      </c>
      <c r="O785" s="389">
        <f t="shared" si="53"/>
        <v>2018</v>
      </c>
      <c r="P785" s="374">
        <f t="shared" si="54"/>
        <v>7</v>
      </c>
      <c r="Q785" s="390" t="str">
        <f t="shared" si="52"/>
        <v>201807</v>
      </c>
      <c r="R785" s="354">
        <v>0</v>
      </c>
      <c r="S785" s="391">
        <v>0</v>
      </c>
      <c r="T785" s="391">
        <v>0</v>
      </c>
      <c r="U785" s="356"/>
      <c r="V785" s="348"/>
      <c r="W785" s="348"/>
      <c r="X785" s="348"/>
      <c r="Y78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5" s="421"/>
      <c r="AA785" s="349"/>
      <c r="AB785" s="349"/>
      <c r="AC785" s="349"/>
      <c r="AD785" s="349"/>
      <c r="AE785" s="349"/>
      <c r="AF785" s="349"/>
      <c r="AG785" s="349"/>
      <c r="AH785" s="349"/>
      <c r="AI785" s="349"/>
      <c r="AJ785" s="349"/>
      <c r="AK785" s="349"/>
      <c r="AL785" s="349"/>
      <c r="AM785" s="349"/>
      <c r="AN785" s="349"/>
      <c r="AO785" s="349"/>
      <c r="AP785" s="349"/>
      <c r="AQ785" s="349"/>
      <c r="AR785" s="8"/>
      <c r="AS785" s="8"/>
      <c r="AT785" s="8"/>
      <c r="AU785" s="8"/>
      <c r="AV785" s="8"/>
      <c r="AW785" s="8"/>
      <c r="AX785" s="8"/>
      <c r="AY785" s="8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8"/>
      <c r="BS785" s="8"/>
      <c r="BT785" s="8"/>
      <c r="BU785" s="8"/>
      <c r="BV785" s="8"/>
      <c r="BW785" s="8"/>
      <c r="BX785" s="8"/>
      <c r="BY785" s="8"/>
      <c r="BZ785" s="8"/>
      <c r="CA785" s="8"/>
      <c r="CB785" s="8"/>
      <c r="CC785" s="8"/>
      <c r="CD785" s="8"/>
      <c r="CE785" s="8"/>
      <c r="CF785" s="8"/>
      <c r="CG785" s="8"/>
      <c r="CH785" s="8"/>
      <c r="CI785" s="8"/>
      <c r="CJ785" s="8"/>
      <c r="CK785" s="8"/>
      <c r="CL785" s="8"/>
      <c r="CM785" s="8"/>
      <c r="CN785" s="8"/>
      <c r="CO785" s="8"/>
      <c r="CP785" s="8"/>
      <c r="CQ785" s="8"/>
      <c r="CR785" s="8"/>
      <c r="CS785" s="8"/>
      <c r="CT785" s="8"/>
      <c r="CU785" s="8"/>
      <c r="CV785" s="8"/>
    </row>
    <row r="786" spans="1:100" s="7" customFormat="1" ht="43.5" customHeight="1">
      <c r="A786" s="354" t="s">
        <v>135</v>
      </c>
      <c r="B786" s="378" t="s">
        <v>890</v>
      </c>
      <c r="C786" s="370" t="s">
        <v>891</v>
      </c>
      <c r="D786" s="358" t="s">
        <v>2585</v>
      </c>
      <c r="E786" s="365" t="s">
        <v>390</v>
      </c>
      <c r="F786" s="366" t="s">
        <v>2586</v>
      </c>
      <c r="G786" s="356" t="s">
        <v>2587</v>
      </c>
      <c r="H786" s="356" t="s">
        <v>2588</v>
      </c>
      <c r="I786" s="388">
        <v>85000</v>
      </c>
      <c r="J786" s="388">
        <f>-K2364/0.0833333333333333</f>
        <v>0</v>
      </c>
      <c r="K786" s="388"/>
      <c r="L786" s="372">
        <v>42886</v>
      </c>
      <c r="M786" s="372">
        <v>42929</v>
      </c>
      <c r="N786" s="367">
        <v>43293</v>
      </c>
      <c r="O786" s="389">
        <f t="shared" si="53"/>
        <v>2018</v>
      </c>
      <c r="P786" s="374">
        <f t="shared" si="54"/>
        <v>7</v>
      </c>
      <c r="Q786" s="390" t="str">
        <f t="shared" si="52"/>
        <v>201807</v>
      </c>
      <c r="R786" s="354" t="s">
        <v>45</v>
      </c>
      <c r="S786" s="391">
        <v>0</v>
      </c>
      <c r="T786" s="391">
        <v>0</v>
      </c>
      <c r="U786" s="356"/>
      <c r="V786" s="348"/>
      <c r="W786" s="348"/>
      <c r="X786" s="348"/>
      <c r="Y78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6" s="421"/>
      <c r="AA786" s="349"/>
      <c r="AB786" s="349"/>
      <c r="AC786" s="349"/>
      <c r="AD786" s="349"/>
      <c r="AE786" s="349"/>
      <c r="AF786" s="349"/>
      <c r="AG786" s="349"/>
      <c r="AH786" s="349"/>
      <c r="AI786" s="349"/>
      <c r="AJ786" s="349"/>
      <c r="AK786" s="349"/>
      <c r="AL786" s="349"/>
      <c r="AM786" s="349"/>
      <c r="AN786" s="349"/>
      <c r="AO786" s="349"/>
      <c r="AP786" s="349"/>
      <c r="AQ786" s="349"/>
      <c r="AR786" s="8"/>
      <c r="AS786" s="8"/>
      <c r="AT786" s="8"/>
      <c r="AU786" s="8"/>
      <c r="AV786" s="8"/>
      <c r="AW786" s="8"/>
      <c r="AX786" s="8"/>
      <c r="AY786" s="8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8"/>
      <c r="BS786" s="8"/>
      <c r="BT786" s="8"/>
      <c r="BU786" s="8"/>
      <c r="BV786" s="8"/>
      <c r="BW786" s="8"/>
      <c r="BX786" s="8"/>
      <c r="BY786" s="8"/>
      <c r="BZ786" s="8"/>
      <c r="CA786" s="8"/>
      <c r="CB786" s="8"/>
      <c r="CC786" s="8"/>
      <c r="CD786" s="8"/>
      <c r="CE786" s="8"/>
      <c r="CF786" s="8"/>
      <c r="CG786" s="8"/>
      <c r="CH786" s="8"/>
      <c r="CI786" s="8"/>
      <c r="CJ786" s="8"/>
      <c r="CK786" s="8"/>
      <c r="CL786" s="8"/>
      <c r="CM786" s="8"/>
      <c r="CN786" s="8"/>
      <c r="CO786" s="8"/>
      <c r="CP786" s="8"/>
      <c r="CQ786" s="8"/>
      <c r="CR786" s="8"/>
      <c r="CS786" s="8"/>
      <c r="CT786" s="8"/>
      <c r="CU786" s="8"/>
      <c r="CV786" s="8"/>
    </row>
    <row r="787" spans="1:43" s="8" customFormat="1" ht="43.5" customHeight="1">
      <c r="A787" s="354" t="s">
        <v>131</v>
      </c>
      <c r="B787" s="378" t="s">
        <v>884</v>
      </c>
      <c r="C787" s="370" t="s">
        <v>891</v>
      </c>
      <c r="D787" s="358"/>
      <c r="E787" s="358" t="s">
        <v>378</v>
      </c>
      <c r="F787" s="359" t="s">
        <v>2604</v>
      </c>
      <c r="G787" s="355" t="s">
        <v>2605</v>
      </c>
      <c r="H787" s="355" t="s">
        <v>2606</v>
      </c>
      <c r="I787" s="371">
        <v>1132000</v>
      </c>
      <c r="J787" s="371">
        <f>-K2412/0.0833333333333333</f>
        <v>0</v>
      </c>
      <c r="K787" s="371"/>
      <c r="L787" s="372">
        <v>42564</v>
      </c>
      <c r="M787" s="372" t="s">
        <v>2607</v>
      </c>
      <c r="N787" s="372">
        <v>43299</v>
      </c>
      <c r="O787" s="386">
        <f t="shared" si="53"/>
        <v>2018</v>
      </c>
      <c r="P787" s="374">
        <f t="shared" si="54"/>
        <v>7</v>
      </c>
      <c r="Q787" s="387" t="str">
        <f t="shared" si="52"/>
        <v>201807</v>
      </c>
      <c r="R787" s="354" t="s">
        <v>36</v>
      </c>
      <c r="S787" s="376">
        <v>0.02</v>
      </c>
      <c r="T787" s="376">
        <v>0</v>
      </c>
      <c r="U787" s="355"/>
      <c r="V787" s="421"/>
      <c r="W787" s="348"/>
      <c r="X787" s="421"/>
      <c r="Y78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7" s="348"/>
      <c r="AA787" s="348"/>
      <c r="AB787" s="348"/>
      <c r="AC787" s="348"/>
      <c r="AD787" s="348"/>
      <c r="AE787" s="348"/>
      <c r="AF787" s="348"/>
      <c r="AG787" s="348"/>
      <c r="AH787" s="348"/>
      <c r="AI787" s="348"/>
      <c r="AJ787" s="348"/>
      <c r="AK787" s="348"/>
      <c r="AL787" s="348"/>
      <c r="AM787" s="348"/>
      <c r="AN787" s="348"/>
      <c r="AO787" s="348"/>
      <c r="AP787" s="348"/>
      <c r="AQ787" s="348"/>
    </row>
    <row r="788" spans="1:100" s="237" customFormat="1" ht="43.5" customHeight="1">
      <c r="A788" s="311" t="s">
        <v>519</v>
      </c>
      <c r="B788" s="361" t="s">
        <v>966</v>
      </c>
      <c r="C788" s="398" t="s">
        <v>891</v>
      </c>
      <c r="D788" s="314" t="s">
        <v>3046</v>
      </c>
      <c r="E788" s="314" t="s">
        <v>379</v>
      </c>
      <c r="F788" s="315" t="s">
        <v>46</v>
      </c>
      <c r="G788" s="313" t="s">
        <v>3047</v>
      </c>
      <c r="H788" s="313" t="s">
        <v>3048</v>
      </c>
      <c r="I788" s="316">
        <v>7960</v>
      </c>
      <c r="J788" s="316">
        <f>-K2433/0.0833333333333333</f>
        <v>0</v>
      </c>
      <c r="K788" s="316"/>
      <c r="L788" s="317" t="s">
        <v>326</v>
      </c>
      <c r="M788" s="317">
        <v>42578</v>
      </c>
      <c r="N788" s="318">
        <v>43307</v>
      </c>
      <c r="O788" s="336">
        <f t="shared" si="53"/>
        <v>2018</v>
      </c>
      <c r="P788" s="336">
        <f t="shared" si="54"/>
        <v>7</v>
      </c>
      <c r="Q788" s="326" t="str">
        <f t="shared" si="52"/>
        <v>201807</v>
      </c>
      <c r="R788" s="311">
        <v>0</v>
      </c>
      <c r="S788" s="319">
        <v>0</v>
      </c>
      <c r="T788" s="319">
        <v>0</v>
      </c>
      <c r="U788" s="313"/>
      <c r="V788" s="363"/>
      <c r="W788" s="360"/>
      <c r="X788" s="363"/>
      <c r="Y7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8" s="360"/>
      <c r="AA788" s="360"/>
      <c r="AB788" s="360"/>
      <c r="AC788" s="360"/>
      <c r="AD788" s="360"/>
      <c r="AE788" s="360"/>
      <c r="AF788" s="360"/>
      <c r="AG788" s="360"/>
      <c r="AH788" s="360"/>
      <c r="AI788" s="360"/>
      <c r="AJ788" s="360"/>
      <c r="AK788" s="360"/>
      <c r="AL788" s="360"/>
      <c r="AM788" s="360"/>
      <c r="AN788" s="360"/>
      <c r="AO788" s="360"/>
      <c r="AP788" s="360"/>
      <c r="AQ788" s="360"/>
      <c r="AR788" s="8"/>
      <c r="AS788" s="8"/>
      <c r="AT788" s="8"/>
      <c r="AU788" s="8"/>
      <c r="AV788" s="8"/>
      <c r="AW788" s="8"/>
      <c r="AX788" s="8"/>
      <c r="AY788" s="8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8"/>
      <c r="BS788" s="8"/>
      <c r="BT788" s="8"/>
      <c r="BU788" s="8"/>
      <c r="BV788" s="8"/>
      <c r="BW788" s="8"/>
      <c r="BX788" s="8"/>
      <c r="BY788" s="8"/>
      <c r="BZ788" s="8"/>
      <c r="CA788" s="8"/>
      <c r="CB788" s="8"/>
      <c r="CC788" s="8"/>
      <c r="CD788" s="8"/>
      <c r="CE788" s="8"/>
      <c r="CF788" s="8"/>
      <c r="CG788" s="8"/>
      <c r="CH788" s="8"/>
      <c r="CI788" s="8"/>
      <c r="CJ788" s="8"/>
      <c r="CK788" s="8"/>
      <c r="CL788" s="8"/>
      <c r="CM788" s="8"/>
      <c r="CN788" s="8"/>
      <c r="CO788" s="8"/>
      <c r="CP788" s="8"/>
      <c r="CQ788" s="8"/>
      <c r="CR788" s="8"/>
      <c r="CS788" s="8"/>
      <c r="CT788" s="8"/>
      <c r="CU788" s="8"/>
      <c r="CV788" s="8"/>
    </row>
    <row r="789" spans="1:430" s="242" customFormat="1" ht="43.5" customHeight="1">
      <c r="A789" s="311" t="s">
        <v>131</v>
      </c>
      <c r="B789" s="369" t="s">
        <v>884</v>
      </c>
      <c r="C789" s="398" t="s">
        <v>891</v>
      </c>
      <c r="D789" s="358" t="s">
        <v>2616</v>
      </c>
      <c r="E789" s="314" t="s">
        <v>376</v>
      </c>
      <c r="F789" s="315" t="s">
        <v>34</v>
      </c>
      <c r="G789" s="355" t="s">
        <v>2615</v>
      </c>
      <c r="H789" s="313" t="s">
        <v>1109</v>
      </c>
      <c r="I789" s="316">
        <v>515100</v>
      </c>
      <c r="J789" s="316">
        <f>-K2445/0.0833333333333333</f>
        <v>0</v>
      </c>
      <c r="K789" s="316"/>
      <c r="L789" s="317">
        <v>42872</v>
      </c>
      <c r="M789" s="317">
        <v>42948</v>
      </c>
      <c r="N789" s="318">
        <v>43312</v>
      </c>
      <c r="O789" s="336">
        <f t="shared" si="53"/>
        <v>2018</v>
      </c>
      <c r="P789" s="336">
        <f t="shared" si="54"/>
        <v>7</v>
      </c>
      <c r="Q789" s="326" t="str">
        <f t="shared" si="52"/>
        <v>201807</v>
      </c>
      <c r="R789" s="402">
        <v>0</v>
      </c>
      <c r="S789" s="319">
        <v>0</v>
      </c>
      <c r="T789" s="319">
        <v>0</v>
      </c>
      <c r="U789" s="356" t="s">
        <v>1829</v>
      </c>
      <c r="V789" s="363"/>
      <c r="W789" s="360"/>
      <c r="X789" s="363"/>
      <c r="Y7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89" s="421"/>
      <c r="AA789" s="349"/>
      <c r="AB789" s="349"/>
      <c r="AC789" s="349"/>
      <c r="AD789" s="349"/>
      <c r="AE789" s="349"/>
      <c r="AF789" s="349"/>
      <c r="AG789" s="349"/>
      <c r="AH789" s="349"/>
      <c r="AI789" s="349"/>
      <c r="AJ789" s="349"/>
      <c r="AK789" s="349"/>
      <c r="AL789" s="349"/>
      <c r="AM789" s="349"/>
      <c r="AN789" s="349"/>
      <c r="AO789" s="349"/>
      <c r="AP789" s="349"/>
      <c r="AQ789" s="349"/>
      <c r="AR789" s="232"/>
      <c r="AS789" s="232"/>
      <c r="AT789" s="232"/>
      <c r="AU789" s="232"/>
      <c r="AV789" s="232"/>
      <c r="AW789" s="232"/>
      <c r="AX789" s="232"/>
      <c r="AY789" s="232"/>
      <c r="AZ789" s="232"/>
      <c r="BA789" s="232"/>
      <c r="BB789" s="232"/>
      <c r="BC789" s="232"/>
      <c r="BD789" s="232"/>
      <c r="BE789" s="232"/>
      <c r="BF789" s="232"/>
      <c r="BG789" s="232"/>
      <c r="BH789" s="232"/>
      <c r="BI789" s="232"/>
      <c r="BJ789" s="232"/>
      <c r="BK789" s="232"/>
      <c r="BL789" s="232"/>
      <c r="BM789" s="232"/>
      <c r="BN789" s="232"/>
      <c r="BO789" s="232"/>
      <c r="BP789" s="232"/>
      <c r="BQ789" s="232"/>
      <c r="BR789" s="232"/>
      <c r="BS789" s="232"/>
      <c r="BT789" s="232"/>
      <c r="BU789" s="232"/>
      <c r="BV789" s="232"/>
      <c r="BW789" s="232"/>
      <c r="BX789" s="232"/>
      <c r="BY789" s="232"/>
      <c r="BZ789" s="232"/>
      <c r="CA789" s="232"/>
      <c r="CB789" s="232"/>
      <c r="CC789" s="232"/>
      <c r="CD789" s="232"/>
      <c r="CE789" s="232"/>
      <c r="CF789" s="232"/>
      <c r="CG789" s="232"/>
      <c r="CH789" s="232"/>
      <c r="CI789" s="232"/>
      <c r="CJ789" s="232"/>
      <c r="CK789" s="232"/>
      <c r="CL789" s="232"/>
      <c r="CM789" s="232"/>
      <c r="CN789" s="232"/>
      <c r="CO789" s="232"/>
      <c r="CP789" s="232"/>
      <c r="CQ789" s="232"/>
      <c r="CR789" s="232"/>
      <c r="CS789" s="232"/>
      <c r="CT789" s="232"/>
      <c r="CU789" s="232"/>
      <c r="CV789" s="232"/>
      <c r="CW789" s="234"/>
      <c r="CX789" s="234"/>
      <c r="CY789" s="234"/>
      <c r="CZ789" s="234"/>
      <c r="DA789" s="234"/>
      <c r="DB789" s="234"/>
      <c r="DC789" s="234"/>
      <c r="DD789" s="234"/>
      <c r="DE789" s="234"/>
      <c r="DF789" s="234"/>
      <c r="DG789" s="234"/>
      <c r="DH789" s="234"/>
      <c r="DI789" s="234"/>
      <c r="DJ789" s="234"/>
      <c r="DK789" s="234"/>
      <c r="DL789" s="234"/>
      <c r="DM789" s="234"/>
      <c r="DN789" s="234"/>
      <c r="DO789" s="234"/>
      <c r="DP789" s="234"/>
      <c r="DQ789" s="234"/>
      <c r="DR789" s="234"/>
      <c r="DS789" s="234"/>
      <c r="DT789" s="234"/>
      <c r="DU789" s="234"/>
      <c r="DV789" s="234"/>
      <c r="DW789" s="234"/>
      <c r="DX789" s="234"/>
      <c r="DY789" s="234"/>
      <c r="DZ789" s="234"/>
      <c r="EA789" s="234"/>
      <c r="EB789" s="234"/>
      <c r="EC789" s="234"/>
      <c r="ED789" s="234"/>
      <c r="EE789" s="234"/>
      <c r="EF789" s="234"/>
      <c r="EG789" s="234"/>
      <c r="EH789" s="234"/>
      <c r="EI789" s="234"/>
      <c r="EJ789" s="234"/>
      <c r="EK789" s="234"/>
      <c r="EL789" s="234"/>
      <c r="EM789" s="234"/>
      <c r="EN789" s="234"/>
      <c r="EO789" s="234"/>
      <c r="EP789" s="234"/>
      <c r="EQ789" s="234"/>
      <c r="ER789" s="234"/>
      <c r="ES789" s="234"/>
      <c r="ET789" s="234"/>
      <c r="EU789" s="234"/>
      <c r="EV789" s="234"/>
      <c r="EW789" s="234"/>
      <c r="EX789" s="234"/>
      <c r="EY789" s="234"/>
      <c r="EZ789" s="234"/>
      <c r="FA789" s="234"/>
      <c r="FB789" s="234"/>
      <c r="FC789" s="234"/>
      <c r="FD789" s="234"/>
      <c r="FE789" s="234"/>
      <c r="FF789" s="234"/>
      <c r="FG789" s="234"/>
      <c r="FH789" s="234"/>
      <c r="FI789" s="234"/>
      <c r="FJ789" s="234"/>
      <c r="FK789" s="234"/>
      <c r="FL789" s="234"/>
      <c r="FM789" s="234"/>
      <c r="FN789" s="234"/>
      <c r="FO789" s="234"/>
      <c r="FP789" s="234"/>
      <c r="FQ789" s="234"/>
      <c r="FR789" s="234"/>
      <c r="FS789" s="234"/>
      <c r="FT789" s="234"/>
      <c r="FU789" s="234"/>
      <c r="FV789" s="234"/>
      <c r="FW789" s="234"/>
      <c r="FX789" s="234"/>
      <c r="FY789" s="234"/>
      <c r="FZ789" s="234"/>
      <c r="GA789" s="234"/>
      <c r="GB789" s="234"/>
      <c r="GC789" s="234"/>
      <c r="GD789" s="234"/>
      <c r="GE789" s="234"/>
      <c r="GF789" s="234"/>
      <c r="GG789" s="234"/>
      <c r="GH789" s="234"/>
      <c r="GI789" s="234"/>
      <c r="GJ789" s="234"/>
      <c r="GK789" s="234"/>
      <c r="GL789" s="234"/>
      <c r="GM789" s="234"/>
      <c r="GN789" s="234"/>
      <c r="GO789" s="234"/>
      <c r="GP789" s="234"/>
      <c r="GQ789" s="234"/>
      <c r="GR789" s="234"/>
      <c r="GS789" s="234"/>
      <c r="GT789" s="234"/>
      <c r="GU789" s="234"/>
      <c r="GV789" s="234"/>
      <c r="GW789" s="234"/>
      <c r="GX789" s="234"/>
      <c r="GY789" s="234"/>
      <c r="GZ789" s="234"/>
      <c r="HA789" s="234"/>
      <c r="HB789" s="234"/>
      <c r="HC789" s="234"/>
      <c r="HD789" s="234"/>
      <c r="HE789" s="234"/>
      <c r="HF789" s="234"/>
      <c r="HG789" s="234"/>
      <c r="HH789" s="234"/>
      <c r="HI789" s="234"/>
      <c r="HJ789" s="234"/>
      <c r="HK789" s="234"/>
      <c r="HL789" s="234"/>
      <c r="HM789" s="234"/>
      <c r="HN789" s="234"/>
      <c r="HO789" s="234"/>
      <c r="HP789" s="234"/>
      <c r="HQ789" s="234"/>
      <c r="HR789" s="234"/>
      <c r="HS789" s="234"/>
      <c r="HT789" s="234"/>
      <c r="HU789" s="234"/>
      <c r="HV789" s="234"/>
      <c r="HW789" s="234"/>
      <c r="HX789" s="234"/>
      <c r="HY789" s="234"/>
      <c r="HZ789" s="234"/>
      <c r="IA789" s="234"/>
      <c r="IB789" s="234"/>
      <c r="IC789" s="234"/>
      <c r="ID789" s="234"/>
      <c r="IE789" s="234"/>
      <c r="IF789" s="234"/>
      <c r="IG789" s="234"/>
      <c r="IH789" s="234"/>
      <c r="II789" s="234"/>
      <c r="IJ789" s="234"/>
      <c r="IK789" s="234"/>
      <c r="IL789" s="234"/>
      <c r="IM789" s="234"/>
      <c r="IN789" s="234"/>
      <c r="IO789" s="234"/>
      <c r="IP789" s="234"/>
      <c r="IQ789" s="234"/>
      <c r="IR789" s="234"/>
      <c r="IS789" s="234"/>
      <c r="IT789" s="234"/>
      <c r="IU789" s="234"/>
      <c r="IV789" s="234"/>
      <c r="IW789" s="234"/>
      <c r="IX789" s="234"/>
      <c r="IY789" s="234"/>
      <c r="IZ789" s="234"/>
      <c r="JA789" s="234"/>
      <c r="JB789" s="234"/>
      <c r="JC789" s="234"/>
      <c r="JD789" s="234"/>
      <c r="JE789" s="234"/>
      <c r="JF789" s="234"/>
      <c r="JG789" s="234"/>
      <c r="JH789" s="234"/>
      <c r="JI789" s="234"/>
      <c r="JJ789" s="234"/>
      <c r="JK789" s="234"/>
      <c r="JL789" s="234"/>
      <c r="JM789" s="234"/>
      <c r="JN789" s="234"/>
      <c r="JO789" s="234"/>
      <c r="JP789" s="234"/>
      <c r="JQ789" s="234"/>
      <c r="JR789" s="234"/>
      <c r="JS789" s="234"/>
      <c r="JT789" s="234"/>
      <c r="JU789" s="234"/>
      <c r="JV789" s="234"/>
      <c r="JW789" s="234"/>
      <c r="JX789" s="234"/>
      <c r="JY789" s="234"/>
      <c r="JZ789" s="234"/>
      <c r="KA789" s="234"/>
      <c r="KB789" s="234"/>
      <c r="KC789" s="234"/>
      <c r="KD789" s="234"/>
      <c r="KE789" s="234"/>
      <c r="KF789" s="234"/>
      <c r="KG789" s="234"/>
      <c r="KH789" s="234"/>
      <c r="KI789" s="234"/>
      <c r="KJ789" s="234"/>
      <c r="KK789" s="234"/>
      <c r="KL789" s="234"/>
      <c r="KM789" s="234"/>
      <c r="KN789" s="234"/>
      <c r="KO789" s="234"/>
      <c r="KP789" s="234"/>
      <c r="KQ789" s="234"/>
      <c r="KR789" s="234"/>
      <c r="KS789" s="234"/>
      <c r="KT789" s="234"/>
      <c r="KU789" s="234"/>
      <c r="KV789" s="234"/>
      <c r="KW789" s="234"/>
      <c r="KX789" s="234"/>
      <c r="KY789" s="234"/>
      <c r="KZ789" s="234"/>
      <c r="LA789" s="234"/>
      <c r="LB789" s="234"/>
      <c r="LC789" s="234"/>
      <c r="LD789" s="234"/>
      <c r="LE789" s="234"/>
      <c r="LF789" s="234"/>
      <c r="LG789" s="234"/>
      <c r="LH789" s="234"/>
      <c r="LI789" s="234"/>
      <c r="LJ789" s="234"/>
      <c r="LK789" s="234"/>
      <c r="LL789" s="234"/>
      <c r="LM789" s="234"/>
      <c r="LN789" s="234"/>
      <c r="LO789" s="234"/>
      <c r="LP789" s="234"/>
      <c r="LQ789" s="234"/>
      <c r="LR789" s="234"/>
      <c r="LS789" s="234"/>
      <c r="LT789" s="234"/>
      <c r="LU789" s="234"/>
      <c r="LV789" s="234"/>
      <c r="LW789" s="234"/>
      <c r="LX789" s="234"/>
      <c r="LY789" s="234"/>
      <c r="LZ789" s="234"/>
      <c r="MA789" s="234"/>
      <c r="MB789" s="234"/>
      <c r="MC789" s="234"/>
      <c r="MD789" s="234"/>
      <c r="ME789" s="234"/>
      <c r="MF789" s="234"/>
      <c r="MG789" s="234"/>
      <c r="MH789" s="234"/>
      <c r="MI789" s="234"/>
      <c r="MJ789" s="234"/>
      <c r="MK789" s="234"/>
      <c r="ML789" s="234"/>
      <c r="MM789" s="234"/>
      <c r="MN789" s="234"/>
      <c r="MO789" s="234"/>
      <c r="MP789" s="234"/>
      <c r="MQ789" s="234"/>
      <c r="MR789" s="234"/>
      <c r="MS789" s="234"/>
      <c r="MT789" s="234"/>
      <c r="MU789" s="234"/>
      <c r="MV789" s="234"/>
      <c r="MW789" s="234"/>
      <c r="MX789" s="234"/>
      <c r="MY789" s="234"/>
      <c r="MZ789" s="234"/>
      <c r="NA789" s="234"/>
      <c r="NB789" s="234"/>
      <c r="NC789" s="234"/>
      <c r="ND789" s="234"/>
      <c r="NE789" s="234"/>
      <c r="NF789" s="234"/>
      <c r="NG789" s="234"/>
      <c r="NH789" s="234"/>
      <c r="NI789" s="234"/>
      <c r="NJ789" s="234"/>
      <c r="NK789" s="234"/>
      <c r="NL789" s="234"/>
      <c r="NM789" s="234"/>
      <c r="NN789" s="234"/>
      <c r="NO789" s="234"/>
      <c r="NP789" s="234"/>
      <c r="NQ789" s="234"/>
      <c r="NR789" s="234"/>
      <c r="NS789" s="234"/>
      <c r="NT789" s="234"/>
      <c r="NU789" s="234"/>
      <c r="NV789" s="234"/>
      <c r="NW789" s="234"/>
      <c r="NX789" s="234"/>
      <c r="NY789" s="234"/>
      <c r="NZ789" s="234"/>
      <c r="OA789" s="234"/>
      <c r="OB789" s="234"/>
      <c r="OC789" s="234"/>
      <c r="OD789" s="234"/>
      <c r="OE789" s="234"/>
      <c r="OF789" s="234"/>
      <c r="OG789" s="234"/>
      <c r="OH789" s="234"/>
      <c r="OI789" s="234"/>
      <c r="OJ789" s="234"/>
      <c r="OK789" s="234"/>
      <c r="OL789" s="234"/>
      <c r="OM789" s="234"/>
      <c r="ON789" s="234"/>
      <c r="OO789" s="234"/>
      <c r="OP789" s="234"/>
      <c r="OQ789" s="234"/>
      <c r="OR789" s="234"/>
      <c r="OS789" s="234"/>
      <c r="OT789" s="234"/>
      <c r="OU789" s="234"/>
      <c r="OV789" s="234"/>
      <c r="OW789" s="234"/>
      <c r="OX789" s="234"/>
      <c r="OY789" s="234"/>
      <c r="OZ789" s="234"/>
      <c r="PA789" s="234"/>
      <c r="PB789" s="234"/>
      <c r="PC789" s="234"/>
      <c r="PD789" s="234"/>
      <c r="PE789" s="234"/>
      <c r="PF789" s="234"/>
      <c r="PG789" s="234"/>
      <c r="PH789" s="234"/>
      <c r="PI789" s="234"/>
      <c r="PJ789" s="234"/>
      <c r="PK789" s="234"/>
      <c r="PL789" s="234"/>
      <c r="PM789" s="234"/>
      <c r="PN789" s="234"/>
    </row>
    <row r="790" spans="1:430" s="242" customFormat="1" ht="43.5" customHeight="1">
      <c r="A790" s="311" t="s">
        <v>1776</v>
      </c>
      <c r="B790" s="354" t="s">
        <v>884</v>
      </c>
      <c r="C790" s="398" t="s">
        <v>891</v>
      </c>
      <c r="D790" s="358" t="s">
        <v>2398</v>
      </c>
      <c r="E790" s="314" t="s">
        <v>380</v>
      </c>
      <c r="F790" s="315" t="s">
        <v>34</v>
      </c>
      <c r="G790" s="313" t="s">
        <v>1100</v>
      </c>
      <c r="H790" s="313" t="s">
        <v>874</v>
      </c>
      <c r="I790" s="316">
        <v>31877.5</v>
      </c>
      <c r="J790" s="316">
        <f>-K2371/0.0833333333333333</f>
        <v>0</v>
      </c>
      <c r="K790" s="316"/>
      <c r="L790" s="317">
        <v>42865</v>
      </c>
      <c r="M790" s="317">
        <v>42948</v>
      </c>
      <c r="N790" s="318">
        <v>43312</v>
      </c>
      <c r="O790" s="336">
        <f t="shared" si="53"/>
        <v>2018</v>
      </c>
      <c r="P790" s="336">
        <f t="shared" si="54"/>
        <v>7</v>
      </c>
      <c r="Q790" s="326" t="str">
        <f t="shared" si="52"/>
        <v>201807</v>
      </c>
      <c r="R790" s="311">
        <v>0</v>
      </c>
      <c r="S790" s="319">
        <v>0</v>
      </c>
      <c r="T790" s="319">
        <v>0</v>
      </c>
      <c r="U790" s="313"/>
      <c r="V790" s="363"/>
      <c r="W790" s="360"/>
      <c r="X790" s="363"/>
      <c r="Y7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0" s="421"/>
      <c r="AA790" s="349"/>
      <c r="AB790" s="349"/>
      <c r="AC790" s="349"/>
      <c r="AD790" s="349"/>
      <c r="AE790" s="349"/>
      <c r="AF790" s="349"/>
      <c r="AG790" s="349"/>
      <c r="AH790" s="349"/>
      <c r="AI790" s="349"/>
      <c r="AJ790" s="349"/>
      <c r="AK790" s="349"/>
      <c r="AL790" s="349"/>
      <c r="AM790" s="349"/>
      <c r="AN790" s="349"/>
      <c r="AO790" s="349"/>
      <c r="AP790" s="349"/>
      <c r="AQ790" s="349"/>
      <c r="AR790" s="232"/>
      <c r="AS790" s="232"/>
      <c r="AT790" s="232"/>
      <c r="AU790" s="232"/>
      <c r="AV790" s="232"/>
      <c r="AW790" s="232"/>
      <c r="AX790" s="232"/>
      <c r="AY790" s="232"/>
      <c r="AZ790" s="232"/>
      <c r="BA790" s="232"/>
      <c r="BB790" s="232"/>
      <c r="BC790" s="232"/>
      <c r="BD790" s="232"/>
      <c r="BE790" s="232"/>
      <c r="BF790" s="232"/>
      <c r="BG790" s="232"/>
      <c r="BH790" s="232"/>
      <c r="BI790" s="232"/>
      <c r="BJ790" s="232"/>
      <c r="BK790" s="232"/>
      <c r="BL790" s="232"/>
      <c r="BM790" s="232"/>
      <c r="BN790" s="232"/>
      <c r="BO790" s="232"/>
      <c r="BP790" s="232"/>
      <c r="BQ790" s="232"/>
      <c r="BR790" s="232"/>
      <c r="BS790" s="232"/>
      <c r="BT790" s="232"/>
      <c r="BU790" s="232"/>
      <c r="BV790" s="232"/>
      <c r="BW790" s="232"/>
      <c r="BX790" s="232"/>
      <c r="BY790" s="232"/>
      <c r="BZ790" s="232"/>
      <c r="CA790" s="232"/>
      <c r="CB790" s="232"/>
      <c r="CC790" s="232"/>
      <c r="CD790" s="232"/>
      <c r="CE790" s="232"/>
      <c r="CF790" s="232"/>
      <c r="CG790" s="232"/>
      <c r="CH790" s="232"/>
      <c r="CI790" s="232"/>
      <c r="CJ790" s="232"/>
      <c r="CK790" s="232"/>
      <c r="CL790" s="232"/>
      <c r="CM790" s="232"/>
      <c r="CN790" s="232"/>
      <c r="CO790" s="232"/>
      <c r="CP790" s="232"/>
      <c r="CQ790" s="232"/>
      <c r="CR790" s="232"/>
      <c r="CS790" s="232"/>
      <c r="CT790" s="232"/>
      <c r="CU790" s="232"/>
      <c r="CV790" s="232"/>
      <c r="CW790" s="234"/>
      <c r="CX790" s="234"/>
      <c r="CY790" s="234"/>
      <c r="CZ790" s="234"/>
      <c r="DA790" s="234"/>
      <c r="DB790" s="234"/>
      <c r="DC790" s="234"/>
      <c r="DD790" s="234"/>
      <c r="DE790" s="234"/>
      <c r="DF790" s="234"/>
      <c r="DG790" s="234"/>
      <c r="DH790" s="234"/>
      <c r="DI790" s="234"/>
      <c r="DJ790" s="234"/>
      <c r="DK790" s="234"/>
      <c r="DL790" s="234"/>
      <c r="DM790" s="234"/>
      <c r="DN790" s="234"/>
      <c r="DO790" s="234"/>
      <c r="DP790" s="234"/>
      <c r="DQ790" s="234"/>
      <c r="DR790" s="234"/>
      <c r="DS790" s="234"/>
      <c r="DT790" s="234"/>
      <c r="DU790" s="234"/>
      <c r="DV790" s="234"/>
      <c r="DW790" s="234"/>
      <c r="DX790" s="234"/>
      <c r="DY790" s="234"/>
      <c r="DZ790" s="234"/>
      <c r="EA790" s="234"/>
      <c r="EB790" s="234"/>
      <c r="EC790" s="234"/>
      <c r="ED790" s="234"/>
      <c r="EE790" s="234"/>
      <c r="EF790" s="234"/>
      <c r="EG790" s="234"/>
      <c r="EH790" s="234"/>
      <c r="EI790" s="234"/>
      <c r="EJ790" s="234"/>
      <c r="EK790" s="234"/>
      <c r="EL790" s="234"/>
      <c r="EM790" s="234"/>
      <c r="EN790" s="234"/>
      <c r="EO790" s="234"/>
      <c r="EP790" s="234"/>
      <c r="EQ790" s="234"/>
      <c r="ER790" s="234"/>
      <c r="ES790" s="234"/>
      <c r="ET790" s="234"/>
      <c r="EU790" s="234"/>
      <c r="EV790" s="234"/>
      <c r="EW790" s="234"/>
      <c r="EX790" s="234"/>
      <c r="EY790" s="234"/>
      <c r="EZ790" s="234"/>
      <c r="FA790" s="234"/>
      <c r="FB790" s="234"/>
      <c r="FC790" s="234"/>
      <c r="FD790" s="234"/>
      <c r="FE790" s="234"/>
      <c r="FF790" s="234"/>
      <c r="FG790" s="234"/>
      <c r="FH790" s="234"/>
      <c r="FI790" s="234"/>
      <c r="FJ790" s="234"/>
      <c r="FK790" s="234"/>
      <c r="FL790" s="234"/>
      <c r="FM790" s="234"/>
      <c r="FN790" s="234"/>
      <c r="FO790" s="234"/>
      <c r="FP790" s="234"/>
      <c r="FQ790" s="234"/>
      <c r="FR790" s="234"/>
      <c r="FS790" s="234"/>
      <c r="FT790" s="234"/>
      <c r="FU790" s="234"/>
      <c r="FV790" s="234"/>
      <c r="FW790" s="234"/>
      <c r="FX790" s="234"/>
      <c r="FY790" s="234"/>
      <c r="FZ790" s="234"/>
      <c r="GA790" s="234"/>
      <c r="GB790" s="234"/>
      <c r="GC790" s="234"/>
      <c r="GD790" s="234"/>
      <c r="GE790" s="234"/>
      <c r="GF790" s="234"/>
      <c r="GG790" s="234"/>
      <c r="GH790" s="234"/>
      <c r="GI790" s="234"/>
      <c r="GJ790" s="234"/>
      <c r="GK790" s="234"/>
      <c r="GL790" s="234"/>
      <c r="GM790" s="234"/>
      <c r="GN790" s="234"/>
      <c r="GO790" s="234"/>
      <c r="GP790" s="234"/>
      <c r="GQ790" s="234"/>
      <c r="GR790" s="234"/>
      <c r="GS790" s="234"/>
      <c r="GT790" s="234"/>
      <c r="GU790" s="234"/>
      <c r="GV790" s="234"/>
      <c r="GW790" s="234"/>
      <c r="GX790" s="234"/>
      <c r="GY790" s="234"/>
      <c r="GZ790" s="234"/>
      <c r="HA790" s="234"/>
      <c r="HB790" s="234"/>
      <c r="HC790" s="234"/>
      <c r="HD790" s="234"/>
      <c r="HE790" s="234"/>
      <c r="HF790" s="234"/>
      <c r="HG790" s="234"/>
      <c r="HH790" s="234"/>
      <c r="HI790" s="234"/>
      <c r="HJ790" s="234"/>
      <c r="HK790" s="234"/>
      <c r="HL790" s="234"/>
      <c r="HM790" s="234"/>
      <c r="HN790" s="234"/>
      <c r="HO790" s="234"/>
      <c r="HP790" s="234"/>
      <c r="HQ790" s="234"/>
      <c r="HR790" s="234"/>
      <c r="HS790" s="234"/>
      <c r="HT790" s="234"/>
      <c r="HU790" s="234"/>
      <c r="HV790" s="234"/>
      <c r="HW790" s="234"/>
      <c r="HX790" s="234"/>
      <c r="HY790" s="234"/>
      <c r="HZ790" s="234"/>
      <c r="IA790" s="234"/>
      <c r="IB790" s="234"/>
      <c r="IC790" s="234"/>
      <c r="ID790" s="234"/>
      <c r="IE790" s="234"/>
      <c r="IF790" s="234"/>
      <c r="IG790" s="234"/>
      <c r="IH790" s="234"/>
      <c r="II790" s="234"/>
      <c r="IJ790" s="234"/>
      <c r="IK790" s="234"/>
      <c r="IL790" s="234"/>
      <c r="IM790" s="234"/>
      <c r="IN790" s="234"/>
      <c r="IO790" s="234"/>
      <c r="IP790" s="234"/>
      <c r="IQ790" s="234"/>
      <c r="IR790" s="234"/>
      <c r="IS790" s="234"/>
      <c r="IT790" s="234"/>
      <c r="IU790" s="234"/>
      <c r="IV790" s="234"/>
      <c r="IW790" s="234"/>
      <c r="IX790" s="234"/>
      <c r="IY790" s="234"/>
      <c r="IZ790" s="234"/>
      <c r="JA790" s="234"/>
      <c r="JB790" s="234"/>
      <c r="JC790" s="234"/>
      <c r="JD790" s="234"/>
      <c r="JE790" s="234"/>
      <c r="JF790" s="234"/>
      <c r="JG790" s="234"/>
      <c r="JH790" s="234"/>
      <c r="JI790" s="234"/>
      <c r="JJ790" s="234"/>
      <c r="JK790" s="234"/>
      <c r="JL790" s="234"/>
      <c r="JM790" s="234"/>
      <c r="JN790" s="234"/>
      <c r="JO790" s="234"/>
      <c r="JP790" s="234"/>
      <c r="JQ790" s="234"/>
      <c r="JR790" s="234"/>
      <c r="JS790" s="234"/>
      <c r="JT790" s="234"/>
      <c r="JU790" s="234"/>
      <c r="JV790" s="234"/>
      <c r="JW790" s="234"/>
      <c r="JX790" s="234"/>
      <c r="JY790" s="234"/>
      <c r="JZ790" s="234"/>
      <c r="KA790" s="234"/>
      <c r="KB790" s="234"/>
      <c r="KC790" s="234"/>
      <c r="KD790" s="234"/>
      <c r="KE790" s="234"/>
      <c r="KF790" s="234"/>
      <c r="KG790" s="234"/>
      <c r="KH790" s="234"/>
      <c r="KI790" s="234"/>
      <c r="KJ790" s="234"/>
      <c r="KK790" s="234"/>
      <c r="KL790" s="234"/>
      <c r="KM790" s="234"/>
      <c r="KN790" s="234"/>
      <c r="KO790" s="234"/>
      <c r="KP790" s="234"/>
      <c r="KQ790" s="234"/>
      <c r="KR790" s="234"/>
      <c r="KS790" s="234"/>
      <c r="KT790" s="234"/>
      <c r="KU790" s="234"/>
      <c r="KV790" s="234"/>
      <c r="KW790" s="234"/>
      <c r="KX790" s="234"/>
      <c r="KY790" s="234"/>
      <c r="KZ790" s="234"/>
      <c r="LA790" s="234"/>
      <c r="LB790" s="234"/>
      <c r="LC790" s="234"/>
      <c r="LD790" s="234"/>
      <c r="LE790" s="234"/>
      <c r="LF790" s="234"/>
      <c r="LG790" s="234"/>
      <c r="LH790" s="234"/>
      <c r="LI790" s="234"/>
      <c r="LJ790" s="234"/>
      <c r="LK790" s="234"/>
      <c r="LL790" s="234"/>
      <c r="LM790" s="234"/>
      <c r="LN790" s="234"/>
      <c r="LO790" s="234"/>
      <c r="LP790" s="234"/>
      <c r="LQ790" s="234"/>
      <c r="LR790" s="234"/>
      <c r="LS790" s="234"/>
      <c r="LT790" s="234"/>
      <c r="LU790" s="234"/>
      <c r="LV790" s="234"/>
      <c r="LW790" s="234"/>
      <c r="LX790" s="234"/>
      <c r="LY790" s="234"/>
      <c r="LZ790" s="234"/>
      <c r="MA790" s="234"/>
      <c r="MB790" s="234"/>
      <c r="MC790" s="234"/>
      <c r="MD790" s="234"/>
      <c r="ME790" s="234"/>
      <c r="MF790" s="234"/>
      <c r="MG790" s="234"/>
      <c r="MH790" s="234"/>
      <c r="MI790" s="234"/>
      <c r="MJ790" s="234"/>
      <c r="MK790" s="234"/>
      <c r="ML790" s="234"/>
      <c r="MM790" s="234"/>
      <c r="MN790" s="234"/>
      <c r="MO790" s="234"/>
      <c r="MP790" s="234"/>
      <c r="MQ790" s="234"/>
      <c r="MR790" s="234"/>
      <c r="MS790" s="234"/>
      <c r="MT790" s="234"/>
      <c r="MU790" s="234"/>
      <c r="MV790" s="234"/>
      <c r="MW790" s="234"/>
      <c r="MX790" s="234"/>
      <c r="MY790" s="234"/>
      <c r="MZ790" s="234"/>
      <c r="NA790" s="234"/>
      <c r="NB790" s="234"/>
      <c r="NC790" s="234"/>
      <c r="ND790" s="234"/>
      <c r="NE790" s="234"/>
      <c r="NF790" s="234"/>
      <c r="NG790" s="234"/>
      <c r="NH790" s="234"/>
      <c r="NI790" s="234"/>
      <c r="NJ790" s="234"/>
      <c r="NK790" s="234"/>
      <c r="NL790" s="234"/>
      <c r="NM790" s="234"/>
      <c r="NN790" s="234"/>
      <c r="NO790" s="234"/>
      <c r="NP790" s="234"/>
      <c r="NQ790" s="234"/>
      <c r="NR790" s="234"/>
      <c r="NS790" s="234"/>
      <c r="NT790" s="234"/>
      <c r="NU790" s="234"/>
      <c r="NV790" s="234"/>
      <c r="NW790" s="234"/>
      <c r="NX790" s="234"/>
      <c r="NY790" s="234"/>
      <c r="NZ790" s="234"/>
      <c r="OA790" s="234"/>
      <c r="OB790" s="234"/>
      <c r="OC790" s="234"/>
      <c r="OD790" s="234"/>
      <c r="OE790" s="234"/>
      <c r="OF790" s="234"/>
      <c r="OG790" s="234"/>
      <c r="OH790" s="234"/>
      <c r="OI790" s="234"/>
      <c r="OJ790" s="234"/>
      <c r="OK790" s="234"/>
      <c r="OL790" s="234"/>
      <c r="OM790" s="234"/>
      <c r="ON790" s="234"/>
      <c r="OO790" s="234"/>
      <c r="OP790" s="234"/>
      <c r="OQ790" s="234"/>
      <c r="OR790" s="234"/>
      <c r="OS790" s="234"/>
      <c r="OT790" s="234"/>
      <c r="OU790" s="234"/>
      <c r="OV790" s="234"/>
      <c r="OW790" s="234"/>
      <c r="OX790" s="234"/>
      <c r="OY790" s="234"/>
      <c r="OZ790" s="234"/>
      <c r="PA790" s="234"/>
      <c r="PB790" s="234"/>
      <c r="PC790" s="234"/>
      <c r="PD790" s="234"/>
      <c r="PE790" s="234"/>
      <c r="PF790" s="234"/>
      <c r="PG790" s="234"/>
      <c r="PH790" s="234"/>
      <c r="PI790" s="234"/>
      <c r="PJ790" s="234"/>
      <c r="PK790" s="234"/>
      <c r="PL790" s="234"/>
      <c r="PM790" s="234"/>
      <c r="PN790" s="234"/>
    </row>
    <row r="791" spans="1:430" s="242" customFormat="1" ht="43.5" customHeight="1">
      <c r="A791" s="311" t="s">
        <v>1776</v>
      </c>
      <c r="B791" s="369" t="s">
        <v>884</v>
      </c>
      <c r="C791" s="398" t="s">
        <v>891</v>
      </c>
      <c r="D791" s="314" t="s">
        <v>3060</v>
      </c>
      <c r="E791" s="314" t="s">
        <v>378</v>
      </c>
      <c r="F791" s="359" t="s">
        <v>1916</v>
      </c>
      <c r="G791" s="355" t="s">
        <v>1918</v>
      </c>
      <c r="H791" s="313" t="s">
        <v>1374</v>
      </c>
      <c r="I791" s="316">
        <v>200000</v>
      </c>
      <c r="J791" s="316">
        <f>-K2894/0.0833333333333333</f>
        <v>0</v>
      </c>
      <c r="K791" s="316"/>
      <c r="L791" s="317">
        <v>42207</v>
      </c>
      <c r="M791" s="317">
        <v>42217</v>
      </c>
      <c r="N791" s="318">
        <v>43312</v>
      </c>
      <c r="O791" s="336">
        <f t="shared" si="53"/>
        <v>2018</v>
      </c>
      <c r="P791" s="336">
        <f t="shared" si="54"/>
        <v>7</v>
      </c>
      <c r="Q791" s="326" t="str">
        <f t="shared" si="52"/>
        <v>201807</v>
      </c>
      <c r="R791" s="354" t="s">
        <v>44</v>
      </c>
      <c r="S791" s="319">
        <v>0</v>
      </c>
      <c r="T791" s="319">
        <v>0</v>
      </c>
      <c r="U791" s="262"/>
      <c r="V791" s="360" t="s">
        <v>882</v>
      </c>
      <c r="W791" s="360" t="s">
        <v>882</v>
      </c>
      <c r="X791" s="360"/>
      <c r="Y79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1" s="348"/>
      <c r="AA791" s="348"/>
      <c r="AB791" s="348"/>
      <c r="AC791" s="348"/>
      <c r="AD791" s="348"/>
      <c r="AE791" s="348"/>
      <c r="AF791" s="348"/>
      <c r="AG791" s="348"/>
      <c r="AH791" s="348"/>
      <c r="AI791" s="348"/>
      <c r="AJ791" s="348"/>
      <c r="AK791" s="348"/>
      <c r="AL791" s="348"/>
      <c r="AM791" s="348"/>
      <c r="AN791" s="348"/>
      <c r="AO791" s="348"/>
      <c r="AP791" s="348"/>
      <c r="AQ791" s="348"/>
      <c r="AR791" s="232"/>
      <c r="AS791" s="232"/>
      <c r="AT791" s="232"/>
      <c r="AU791" s="232"/>
      <c r="AV791" s="232"/>
      <c r="AW791" s="232"/>
      <c r="AX791" s="232"/>
      <c r="AY791" s="232"/>
      <c r="AZ791" s="232"/>
      <c r="BA791" s="232"/>
      <c r="BB791" s="232"/>
      <c r="BC791" s="232"/>
      <c r="BD791" s="232"/>
      <c r="BE791" s="232"/>
      <c r="BF791" s="232"/>
      <c r="BG791" s="232"/>
      <c r="BH791" s="232"/>
      <c r="BI791" s="232"/>
      <c r="BJ791" s="232"/>
      <c r="BK791" s="232"/>
      <c r="BL791" s="232"/>
      <c r="BM791" s="232"/>
      <c r="BN791" s="232"/>
      <c r="BO791" s="232"/>
      <c r="BP791" s="232"/>
      <c r="BQ791" s="232"/>
      <c r="BR791" s="232"/>
      <c r="BS791" s="232"/>
      <c r="BT791" s="232"/>
      <c r="BU791" s="232"/>
      <c r="BV791" s="232"/>
      <c r="BW791" s="232"/>
      <c r="BX791" s="232"/>
      <c r="BY791" s="232"/>
      <c r="BZ791" s="232"/>
      <c r="CA791" s="232"/>
      <c r="CB791" s="232"/>
      <c r="CC791" s="232"/>
      <c r="CD791" s="232"/>
      <c r="CE791" s="232"/>
      <c r="CF791" s="232"/>
      <c r="CG791" s="232"/>
      <c r="CH791" s="232"/>
      <c r="CI791" s="232"/>
      <c r="CJ791" s="232"/>
      <c r="CK791" s="232"/>
      <c r="CL791" s="232"/>
      <c r="CM791" s="232"/>
      <c r="CN791" s="232"/>
      <c r="CO791" s="232"/>
      <c r="CP791" s="232"/>
      <c r="CQ791" s="232"/>
      <c r="CR791" s="232"/>
      <c r="CS791" s="232"/>
      <c r="CT791" s="232"/>
      <c r="CU791" s="232"/>
      <c r="CV791" s="232"/>
      <c r="CW791" s="234"/>
      <c r="CX791" s="234"/>
      <c r="CY791" s="234"/>
      <c r="CZ791" s="234"/>
      <c r="DA791" s="234"/>
      <c r="DB791" s="234"/>
      <c r="DC791" s="234"/>
      <c r="DD791" s="234"/>
      <c r="DE791" s="234"/>
      <c r="DF791" s="234"/>
      <c r="DG791" s="234"/>
      <c r="DH791" s="234"/>
      <c r="DI791" s="234"/>
      <c r="DJ791" s="234"/>
      <c r="DK791" s="234"/>
      <c r="DL791" s="234"/>
      <c r="DM791" s="234"/>
      <c r="DN791" s="234"/>
      <c r="DO791" s="234"/>
      <c r="DP791" s="234"/>
      <c r="DQ791" s="234"/>
      <c r="DR791" s="234"/>
      <c r="DS791" s="234"/>
      <c r="DT791" s="234"/>
      <c r="DU791" s="234"/>
      <c r="DV791" s="234"/>
      <c r="DW791" s="234"/>
      <c r="DX791" s="234"/>
      <c r="DY791" s="234"/>
      <c r="DZ791" s="234"/>
      <c r="EA791" s="234"/>
      <c r="EB791" s="234"/>
      <c r="EC791" s="234"/>
      <c r="ED791" s="234"/>
      <c r="EE791" s="234"/>
      <c r="EF791" s="234"/>
      <c r="EG791" s="234"/>
      <c r="EH791" s="234"/>
      <c r="EI791" s="234"/>
      <c r="EJ791" s="234"/>
      <c r="EK791" s="234"/>
      <c r="EL791" s="234"/>
      <c r="EM791" s="234"/>
      <c r="EN791" s="234"/>
      <c r="EO791" s="234"/>
      <c r="EP791" s="234"/>
      <c r="EQ791" s="234"/>
      <c r="ER791" s="234"/>
      <c r="ES791" s="234"/>
      <c r="ET791" s="234"/>
      <c r="EU791" s="234"/>
      <c r="EV791" s="234"/>
      <c r="EW791" s="234"/>
      <c r="EX791" s="234"/>
      <c r="EY791" s="234"/>
      <c r="EZ791" s="234"/>
      <c r="FA791" s="234"/>
      <c r="FB791" s="234"/>
      <c r="FC791" s="234"/>
      <c r="FD791" s="234"/>
      <c r="FE791" s="234"/>
      <c r="FF791" s="234"/>
      <c r="FG791" s="234"/>
      <c r="FH791" s="234"/>
      <c r="FI791" s="234"/>
      <c r="FJ791" s="234"/>
      <c r="FK791" s="234"/>
      <c r="FL791" s="234"/>
      <c r="FM791" s="234"/>
      <c r="FN791" s="234"/>
      <c r="FO791" s="234"/>
      <c r="FP791" s="234"/>
      <c r="FQ791" s="234"/>
      <c r="FR791" s="234"/>
      <c r="FS791" s="234"/>
      <c r="FT791" s="234"/>
      <c r="FU791" s="234"/>
      <c r="FV791" s="234"/>
      <c r="FW791" s="234"/>
      <c r="FX791" s="234"/>
      <c r="FY791" s="234"/>
      <c r="FZ791" s="234"/>
      <c r="GA791" s="234"/>
      <c r="GB791" s="234"/>
      <c r="GC791" s="234"/>
      <c r="GD791" s="234"/>
      <c r="GE791" s="234"/>
      <c r="GF791" s="234"/>
      <c r="GG791" s="234"/>
      <c r="GH791" s="234"/>
      <c r="GI791" s="234"/>
      <c r="GJ791" s="234"/>
      <c r="GK791" s="234"/>
      <c r="GL791" s="234"/>
      <c r="GM791" s="234"/>
      <c r="GN791" s="234"/>
      <c r="GO791" s="234"/>
      <c r="GP791" s="234"/>
      <c r="GQ791" s="234"/>
      <c r="GR791" s="234"/>
      <c r="GS791" s="234"/>
      <c r="GT791" s="234"/>
      <c r="GU791" s="234"/>
      <c r="GV791" s="234"/>
      <c r="GW791" s="234"/>
      <c r="GX791" s="234"/>
      <c r="GY791" s="234"/>
      <c r="GZ791" s="234"/>
      <c r="HA791" s="234"/>
      <c r="HB791" s="234"/>
      <c r="HC791" s="234"/>
      <c r="HD791" s="234"/>
      <c r="HE791" s="234"/>
      <c r="HF791" s="234"/>
      <c r="HG791" s="234"/>
      <c r="HH791" s="234"/>
      <c r="HI791" s="234"/>
      <c r="HJ791" s="234"/>
      <c r="HK791" s="234"/>
      <c r="HL791" s="234"/>
      <c r="HM791" s="234"/>
      <c r="HN791" s="234"/>
      <c r="HO791" s="234"/>
      <c r="HP791" s="234"/>
      <c r="HQ791" s="234"/>
      <c r="HR791" s="234"/>
      <c r="HS791" s="234"/>
      <c r="HT791" s="234"/>
      <c r="HU791" s="234"/>
      <c r="HV791" s="234"/>
      <c r="HW791" s="234"/>
      <c r="HX791" s="234"/>
      <c r="HY791" s="234"/>
      <c r="HZ791" s="234"/>
      <c r="IA791" s="234"/>
      <c r="IB791" s="234"/>
      <c r="IC791" s="234"/>
      <c r="ID791" s="234"/>
      <c r="IE791" s="234"/>
      <c r="IF791" s="234"/>
      <c r="IG791" s="234"/>
      <c r="IH791" s="234"/>
      <c r="II791" s="234"/>
      <c r="IJ791" s="234"/>
      <c r="IK791" s="234"/>
      <c r="IL791" s="234"/>
      <c r="IM791" s="234"/>
      <c r="IN791" s="234"/>
      <c r="IO791" s="234"/>
      <c r="IP791" s="234"/>
      <c r="IQ791" s="234"/>
      <c r="IR791" s="234"/>
      <c r="IS791" s="234"/>
      <c r="IT791" s="234"/>
      <c r="IU791" s="234"/>
      <c r="IV791" s="234"/>
      <c r="IW791" s="234"/>
      <c r="IX791" s="234"/>
      <c r="IY791" s="234"/>
      <c r="IZ791" s="234"/>
      <c r="JA791" s="234"/>
      <c r="JB791" s="234"/>
      <c r="JC791" s="234"/>
      <c r="JD791" s="234"/>
      <c r="JE791" s="234"/>
      <c r="JF791" s="234"/>
      <c r="JG791" s="234"/>
      <c r="JH791" s="234"/>
      <c r="JI791" s="234"/>
      <c r="JJ791" s="234"/>
      <c r="JK791" s="234"/>
      <c r="JL791" s="234"/>
      <c r="JM791" s="234"/>
      <c r="JN791" s="234"/>
      <c r="JO791" s="234"/>
      <c r="JP791" s="234"/>
      <c r="JQ791" s="234"/>
      <c r="JR791" s="234"/>
      <c r="JS791" s="234"/>
      <c r="JT791" s="234"/>
      <c r="JU791" s="234"/>
      <c r="JV791" s="234"/>
      <c r="JW791" s="234"/>
      <c r="JX791" s="234"/>
      <c r="JY791" s="234"/>
      <c r="JZ791" s="234"/>
      <c r="KA791" s="234"/>
      <c r="KB791" s="234"/>
      <c r="KC791" s="234"/>
      <c r="KD791" s="234"/>
      <c r="KE791" s="234"/>
      <c r="KF791" s="234"/>
      <c r="KG791" s="234"/>
      <c r="KH791" s="234"/>
      <c r="KI791" s="234"/>
      <c r="KJ791" s="234"/>
      <c r="KK791" s="234"/>
      <c r="KL791" s="234"/>
      <c r="KM791" s="234"/>
      <c r="KN791" s="234"/>
      <c r="KO791" s="234"/>
      <c r="KP791" s="234"/>
      <c r="KQ791" s="234"/>
      <c r="KR791" s="234"/>
      <c r="KS791" s="234"/>
      <c r="KT791" s="234"/>
      <c r="KU791" s="234"/>
      <c r="KV791" s="234"/>
      <c r="KW791" s="234"/>
      <c r="KX791" s="234"/>
      <c r="KY791" s="234"/>
      <c r="KZ791" s="234"/>
      <c r="LA791" s="234"/>
      <c r="LB791" s="234"/>
      <c r="LC791" s="234"/>
      <c r="LD791" s="234"/>
      <c r="LE791" s="234"/>
      <c r="LF791" s="234"/>
      <c r="LG791" s="234"/>
      <c r="LH791" s="234"/>
      <c r="LI791" s="234"/>
      <c r="LJ791" s="234"/>
      <c r="LK791" s="234"/>
      <c r="LL791" s="234"/>
      <c r="LM791" s="234"/>
      <c r="LN791" s="234"/>
      <c r="LO791" s="234"/>
      <c r="LP791" s="234"/>
      <c r="LQ791" s="234"/>
      <c r="LR791" s="234"/>
      <c r="LS791" s="234"/>
      <c r="LT791" s="234"/>
      <c r="LU791" s="234"/>
      <c r="LV791" s="234"/>
      <c r="LW791" s="234"/>
      <c r="LX791" s="234"/>
      <c r="LY791" s="234"/>
      <c r="LZ791" s="234"/>
      <c r="MA791" s="234"/>
      <c r="MB791" s="234"/>
      <c r="MC791" s="234"/>
      <c r="MD791" s="234"/>
      <c r="ME791" s="234"/>
      <c r="MF791" s="234"/>
      <c r="MG791" s="234"/>
      <c r="MH791" s="234"/>
      <c r="MI791" s="234"/>
      <c r="MJ791" s="234"/>
      <c r="MK791" s="234"/>
      <c r="ML791" s="234"/>
      <c r="MM791" s="234"/>
      <c r="MN791" s="234"/>
      <c r="MO791" s="234"/>
      <c r="MP791" s="234"/>
      <c r="MQ791" s="234"/>
      <c r="MR791" s="234"/>
      <c r="MS791" s="234"/>
      <c r="MT791" s="234"/>
      <c r="MU791" s="234"/>
      <c r="MV791" s="234"/>
      <c r="MW791" s="234"/>
      <c r="MX791" s="234"/>
      <c r="MY791" s="234"/>
      <c r="MZ791" s="234"/>
      <c r="NA791" s="234"/>
      <c r="NB791" s="234"/>
      <c r="NC791" s="234"/>
      <c r="ND791" s="234"/>
      <c r="NE791" s="234"/>
      <c r="NF791" s="234"/>
      <c r="NG791" s="234"/>
      <c r="NH791" s="234"/>
      <c r="NI791" s="234"/>
      <c r="NJ791" s="234"/>
      <c r="NK791" s="234"/>
      <c r="NL791" s="234"/>
      <c r="NM791" s="234"/>
      <c r="NN791" s="234"/>
      <c r="NO791" s="234"/>
      <c r="NP791" s="234"/>
      <c r="NQ791" s="234"/>
      <c r="NR791" s="234"/>
      <c r="NS791" s="234"/>
      <c r="NT791" s="234"/>
      <c r="NU791" s="234"/>
      <c r="NV791" s="234"/>
      <c r="NW791" s="234"/>
      <c r="NX791" s="234"/>
      <c r="NY791" s="234"/>
      <c r="NZ791" s="234"/>
      <c r="OA791" s="234"/>
      <c r="OB791" s="234"/>
      <c r="OC791" s="234"/>
      <c r="OD791" s="234"/>
      <c r="OE791" s="234"/>
      <c r="OF791" s="234"/>
      <c r="OG791" s="234"/>
      <c r="OH791" s="234"/>
      <c r="OI791" s="234"/>
      <c r="OJ791" s="234"/>
      <c r="OK791" s="234"/>
      <c r="OL791" s="234"/>
      <c r="OM791" s="234"/>
      <c r="ON791" s="234"/>
      <c r="OO791" s="234"/>
      <c r="OP791" s="234"/>
      <c r="OQ791" s="234"/>
      <c r="OR791" s="234"/>
      <c r="OS791" s="234"/>
      <c r="OT791" s="234"/>
      <c r="OU791" s="234"/>
      <c r="OV791" s="234"/>
      <c r="OW791" s="234"/>
      <c r="OX791" s="234"/>
      <c r="OY791" s="234"/>
      <c r="OZ791" s="234"/>
      <c r="PA791" s="234"/>
      <c r="PB791" s="234"/>
      <c r="PC791" s="234"/>
      <c r="PD791" s="234"/>
      <c r="PE791" s="234"/>
      <c r="PF791" s="234"/>
      <c r="PG791" s="234"/>
      <c r="PH791" s="234"/>
      <c r="PI791" s="234"/>
      <c r="PJ791" s="234"/>
      <c r="PK791" s="234"/>
      <c r="PL791" s="234"/>
      <c r="PM791" s="234"/>
      <c r="PN791" s="234"/>
    </row>
    <row r="792" spans="1:430" s="242" customFormat="1" ht="43.5" customHeight="1">
      <c r="A792" s="311" t="s">
        <v>1776</v>
      </c>
      <c r="B792" s="369" t="s">
        <v>884</v>
      </c>
      <c r="C792" s="398" t="s">
        <v>891</v>
      </c>
      <c r="D792" s="314" t="s">
        <v>3061</v>
      </c>
      <c r="E792" s="314" t="s">
        <v>378</v>
      </c>
      <c r="F792" s="359" t="s">
        <v>1916</v>
      </c>
      <c r="G792" s="355" t="s">
        <v>1917</v>
      </c>
      <c r="H792" s="313" t="s">
        <v>622</v>
      </c>
      <c r="I792" s="316">
        <v>200000</v>
      </c>
      <c r="J792" s="316">
        <f>-K2894/0.0833333333333333</f>
        <v>0</v>
      </c>
      <c r="K792" s="316"/>
      <c r="L792" s="317">
        <v>42207</v>
      </c>
      <c r="M792" s="317">
        <v>42217</v>
      </c>
      <c r="N792" s="318">
        <v>43312</v>
      </c>
      <c r="O792" s="336">
        <f t="shared" si="53"/>
        <v>2018</v>
      </c>
      <c r="P792" s="336">
        <f t="shared" si="54"/>
        <v>7</v>
      </c>
      <c r="Q792" s="326" t="str">
        <f t="shared" si="52"/>
        <v>201807</v>
      </c>
      <c r="R792" s="354" t="s">
        <v>44</v>
      </c>
      <c r="S792" s="319">
        <v>0</v>
      </c>
      <c r="T792" s="319">
        <v>0</v>
      </c>
      <c r="U792" s="262"/>
      <c r="V792" s="363" t="s">
        <v>882</v>
      </c>
      <c r="W792" s="360" t="s">
        <v>882</v>
      </c>
      <c r="X792" s="385"/>
      <c r="Y7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2" s="348"/>
      <c r="AA792" s="349"/>
      <c r="AB792" s="349"/>
      <c r="AC792" s="349"/>
      <c r="AD792" s="349"/>
      <c r="AE792" s="349"/>
      <c r="AF792" s="349"/>
      <c r="AG792" s="349"/>
      <c r="AH792" s="349"/>
      <c r="AI792" s="349"/>
      <c r="AJ792" s="349"/>
      <c r="AK792" s="349"/>
      <c r="AL792" s="349"/>
      <c r="AM792" s="349"/>
      <c r="AN792" s="349"/>
      <c r="AO792" s="349"/>
      <c r="AP792" s="349"/>
      <c r="AQ792" s="349"/>
      <c r="AR792" s="232"/>
      <c r="AS792" s="232"/>
      <c r="AT792" s="232"/>
      <c r="AU792" s="232"/>
      <c r="AV792" s="232"/>
      <c r="AW792" s="232"/>
      <c r="AX792" s="232"/>
      <c r="AY792" s="232"/>
      <c r="AZ792" s="232"/>
      <c r="BA792" s="232"/>
      <c r="BB792" s="232"/>
      <c r="BC792" s="232"/>
      <c r="BD792" s="232"/>
      <c r="BE792" s="232"/>
      <c r="BF792" s="232"/>
      <c r="BG792" s="232"/>
      <c r="BH792" s="232"/>
      <c r="BI792" s="232"/>
      <c r="BJ792" s="232"/>
      <c r="BK792" s="232"/>
      <c r="BL792" s="232"/>
      <c r="BM792" s="232"/>
      <c r="BN792" s="232"/>
      <c r="BO792" s="232"/>
      <c r="BP792" s="232"/>
      <c r="BQ792" s="232"/>
      <c r="BR792" s="232"/>
      <c r="BS792" s="232"/>
      <c r="BT792" s="232"/>
      <c r="BU792" s="232"/>
      <c r="BV792" s="232"/>
      <c r="BW792" s="232"/>
      <c r="BX792" s="232"/>
      <c r="BY792" s="232"/>
      <c r="BZ792" s="232"/>
      <c r="CA792" s="232"/>
      <c r="CB792" s="232"/>
      <c r="CC792" s="232"/>
      <c r="CD792" s="232"/>
      <c r="CE792" s="232"/>
      <c r="CF792" s="232"/>
      <c r="CG792" s="232"/>
      <c r="CH792" s="232"/>
      <c r="CI792" s="232"/>
      <c r="CJ792" s="232"/>
      <c r="CK792" s="232"/>
      <c r="CL792" s="232"/>
      <c r="CM792" s="232"/>
      <c r="CN792" s="232"/>
      <c r="CO792" s="232"/>
      <c r="CP792" s="232"/>
      <c r="CQ792" s="232"/>
      <c r="CR792" s="232"/>
      <c r="CS792" s="232"/>
      <c r="CT792" s="232"/>
      <c r="CU792" s="232"/>
      <c r="CV792" s="232"/>
      <c r="CW792" s="234"/>
      <c r="CX792" s="234"/>
      <c r="CY792" s="234"/>
      <c r="CZ792" s="234"/>
      <c r="DA792" s="234"/>
      <c r="DB792" s="234"/>
      <c r="DC792" s="234"/>
      <c r="DD792" s="234"/>
      <c r="DE792" s="234"/>
      <c r="DF792" s="234"/>
      <c r="DG792" s="234"/>
      <c r="DH792" s="234"/>
      <c r="DI792" s="234"/>
      <c r="DJ792" s="234"/>
      <c r="DK792" s="234"/>
      <c r="DL792" s="234"/>
      <c r="DM792" s="234"/>
      <c r="DN792" s="234"/>
      <c r="DO792" s="234"/>
      <c r="DP792" s="234"/>
      <c r="DQ792" s="234"/>
      <c r="DR792" s="234"/>
      <c r="DS792" s="234"/>
      <c r="DT792" s="234"/>
      <c r="DU792" s="234"/>
      <c r="DV792" s="234"/>
      <c r="DW792" s="234"/>
      <c r="DX792" s="234"/>
      <c r="DY792" s="234"/>
      <c r="DZ792" s="234"/>
      <c r="EA792" s="234"/>
      <c r="EB792" s="234"/>
      <c r="EC792" s="234"/>
      <c r="ED792" s="234"/>
      <c r="EE792" s="234"/>
      <c r="EF792" s="234"/>
      <c r="EG792" s="234"/>
      <c r="EH792" s="234"/>
      <c r="EI792" s="234"/>
      <c r="EJ792" s="234"/>
      <c r="EK792" s="234"/>
      <c r="EL792" s="234"/>
      <c r="EM792" s="234"/>
      <c r="EN792" s="234"/>
      <c r="EO792" s="234"/>
      <c r="EP792" s="234"/>
      <c r="EQ792" s="234"/>
      <c r="ER792" s="234"/>
      <c r="ES792" s="234"/>
      <c r="ET792" s="234"/>
      <c r="EU792" s="234"/>
      <c r="EV792" s="234"/>
      <c r="EW792" s="234"/>
      <c r="EX792" s="234"/>
      <c r="EY792" s="234"/>
      <c r="EZ792" s="234"/>
      <c r="FA792" s="234"/>
      <c r="FB792" s="234"/>
      <c r="FC792" s="234"/>
      <c r="FD792" s="234"/>
      <c r="FE792" s="234"/>
      <c r="FF792" s="234"/>
      <c r="FG792" s="234"/>
      <c r="FH792" s="234"/>
      <c r="FI792" s="234"/>
      <c r="FJ792" s="234"/>
      <c r="FK792" s="234"/>
      <c r="FL792" s="234"/>
      <c r="FM792" s="234"/>
      <c r="FN792" s="234"/>
      <c r="FO792" s="234"/>
      <c r="FP792" s="234"/>
      <c r="FQ792" s="234"/>
      <c r="FR792" s="234"/>
      <c r="FS792" s="234"/>
      <c r="FT792" s="234"/>
      <c r="FU792" s="234"/>
      <c r="FV792" s="234"/>
      <c r="FW792" s="234"/>
      <c r="FX792" s="234"/>
      <c r="FY792" s="234"/>
      <c r="FZ792" s="234"/>
      <c r="GA792" s="234"/>
      <c r="GB792" s="234"/>
      <c r="GC792" s="234"/>
      <c r="GD792" s="234"/>
      <c r="GE792" s="234"/>
      <c r="GF792" s="234"/>
      <c r="GG792" s="234"/>
      <c r="GH792" s="234"/>
      <c r="GI792" s="234"/>
      <c r="GJ792" s="234"/>
      <c r="GK792" s="234"/>
      <c r="GL792" s="234"/>
      <c r="GM792" s="234"/>
      <c r="GN792" s="234"/>
      <c r="GO792" s="234"/>
      <c r="GP792" s="234"/>
      <c r="GQ792" s="234"/>
      <c r="GR792" s="234"/>
      <c r="GS792" s="234"/>
      <c r="GT792" s="234"/>
      <c r="GU792" s="234"/>
      <c r="GV792" s="234"/>
      <c r="GW792" s="234"/>
      <c r="GX792" s="234"/>
      <c r="GY792" s="234"/>
      <c r="GZ792" s="234"/>
      <c r="HA792" s="234"/>
      <c r="HB792" s="234"/>
      <c r="HC792" s="234"/>
      <c r="HD792" s="234"/>
      <c r="HE792" s="234"/>
      <c r="HF792" s="234"/>
      <c r="HG792" s="234"/>
      <c r="HH792" s="234"/>
      <c r="HI792" s="234"/>
      <c r="HJ792" s="234"/>
      <c r="HK792" s="234"/>
      <c r="HL792" s="234"/>
      <c r="HM792" s="234"/>
      <c r="HN792" s="234"/>
      <c r="HO792" s="234"/>
      <c r="HP792" s="234"/>
      <c r="HQ792" s="234"/>
      <c r="HR792" s="234"/>
      <c r="HS792" s="234"/>
      <c r="HT792" s="234"/>
      <c r="HU792" s="234"/>
      <c r="HV792" s="234"/>
      <c r="HW792" s="234"/>
      <c r="HX792" s="234"/>
      <c r="HY792" s="234"/>
      <c r="HZ792" s="234"/>
      <c r="IA792" s="234"/>
      <c r="IB792" s="234"/>
      <c r="IC792" s="234"/>
      <c r="ID792" s="234"/>
      <c r="IE792" s="234"/>
      <c r="IF792" s="234"/>
      <c r="IG792" s="234"/>
      <c r="IH792" s="234"/>
      <c r="II792" s="234"/>
      <c r="IJ792" s="234"/>
      <c r="IK792" s="234"/>
      <c r="IL792" s="234"/>
      <c r="IM792" s="234"/>
      <c r="IN792" s="234"/>
      <c r="IO792" s="234"/>
      <c r="IP792" s="234"/>
      <c r="IQ792" s="234"/>
      <c r="IR792" s="234"/>
      <c r="IS792" s="234"/>
      <c r="IT792" s="234"/>
      <c r="IU792" s="234"/>
      <c r="IV792" s="234"/>
      <c r="IW792" s="234"/>
      <c r="IX792" s="234"/>
      <c r="IY792" s="234"/>
      <c r="IZ792" s="234"/>
      <c r="JA792" s="234"/>
      <c r="JB792" s="234"/>
      <c r="JC792" s="234"/>
      <c r="JD792" s="234"/>
      <c r="JE792" s="234"/>
      <c r="JF792" s="234"/>
      <c r="JG792" s="234"/>
      <c r="JH792" s="234"/>
      <c r="JI792" s="234"/>
      <c r="JJ792" s="234"/>
      <c r="JK792" s="234"/>
      <c r="JL792" s="234"/>
      <c r="JM792" s="234"/>
      <c r="JN792" s="234"/>
      <c r="JO792" s="234"/>
      <c r="JP792" s="234"/>
      <c r="JQ792" s="234"/>
      <c r="JR792" s="234"/>
      <c r="JS792" s="234"/>
      <c r="JT792" s="234"/>
      <c r="JU792" s="234"/>
      <c r="JV792" s="234"/>
      <c r="JW792" s="234"/>
      <c r="JX792" s="234"/>
      <c r="JY792" s="234"/>
      <c r="JZ792" s="234"/>
      <c r="KA792" s="234"/>
      <c r="KB792" s="234"/>
      <c r="KC792" s="234"/>
      <c r="KD792" s="234"/>
      <c r="KE792" s="234"/>
      <c r="KF792" s="234"/>
      <c r="KG792" s="234"/>
      <c r="KH792" s="234"/>
      <c r="KI792" s="234"/>
      <c r="KJ792" s="234"/>
      <c r="KK792" s="234"/>
      <c r="KL792" s="234"/>
      <c r="KM792" s="234"/>
      <c r="KN792" s="234"/>
      <c r="KO792" s="234"/>
      <c r="KP792" s="234"/>
      <c r="KQ792" s="234"/>
      <c r="KR792" s="234"/>
      <c r="KS792" s="234"/>
      <c r="KT792" s="234"/>
      <c r="KU792" s="234"/>
      <c r="KV792" s="234"/>
      <c r="KW792" s="234"/>
      <c r="KX792" s="234"/>
      <c r="KY792" s="234"/>
      <c r="KZ792" s="234"/>
      <c r="LA792" s="234"/>
      <c r="LB792" s="234"/>
      <c r="LC792" s="234"/>
      <c r="LD792" s="234"/>
      <c r="LE792" s="234"/>
      <c r="LF792" s="234"/>
      <c r="LG792" s="234"/>
      <c r="LH792" s="234"/>
      <c r="LI792" s="234"/>
      <c r="LJ792" s="234"/>
      <c r="LK792" s="234"/>
      <c r="LL792" s="234"/>
      <c r="LM792" s="234"/>
      <c r="LN792" s="234"/>
      <c r="LO792" s="234"/>
      <c r="LP792" s="234"/>
      <c r="LQ792" s="234"/>
      <c r="LR792" s="234"/>
      <c r="LS792" s="234"/>
      <c r="LT792" s="234"/>
      <c r="LU792" s="234"/>
      <c r="LV792" s="234"/>
      <c r="LW792" s="234"/>
      <c r="LX792" s="234"/>
      <c r="LY792" s="234"/>
      <c r="LZ792" s="234"/>
      <c r="MA792" s="234"/>
      <c r="MB792" s="234"/>
      <c r="MC792" s="234"/>
      <c r="MD792" s="234"/>
      <c r="ME792" s="234"/>
      <c r="MF792" s="234"/>
      <c r="MG792" s="234"/>
      <c r="MH792" s="234"/>
      <c r="MI792" s="234"/>
      <c r="MJ792" s="234"/>
      <c r="MK792" s="234"/>
      <c r="ML792" s="234"/>
      <c r="MM792" s="234"/>
      <c r="MN792" s="234"/>
      <c r="MO792" s="234"/>
      <c r="MP792" s="234"/>
      <c r="MQ792" s="234"/>
      <c r="MR792" s="234"/>
      <c r="MS792" s="234"/>
      <c r="MT792" s="234"/>
      <c r="MU792" s="234"/>
      <c r="MV792" s="234"/>
      <c r="MW792" s="234"/>
      <c r="MX792" s="234"/>
      <c r="MY792" s="234"/>
      <c r="MZ792" s="234"/>
      <c r="NA792" s="234"/>
      <c r="NB792" s="234"/>
      <c r="NC792" s="234"/>
      <c r="ND792" s="234"/>
      <c r="NE792" s="234"/>
      <c r="NF792" s="234"/>
      <c r="NG792" s="234"/>
      <c r="NH792" s="234"/>
      <c r="NI792" s="234"/>
      <c r="NJ792" s="234"/>
      <c r="NK792" s="234"/>
      <c r="NL792" s="234"/>
      <c r="NM792" s="234"/>
      <c r="NN792" s="234"/>
      <c r="NO792" s="234"/>
      <c r="NP792" s="234"/>
      <c r="NQ792" s="234"/>
      <c r="NR792" s="234"/>
      <c r="NS792" s="234"/>
      <c r="NT792" s="234"/>
      <c r="NU792" s="234"/>
      <c r="NV792" s="234"/>
      <c r="NW792" s="234"/>
      <c r="NX792" s="234"/>
      <c r="NY792" s="234"/>
      <c r="NZ792" s="234"/>
      <c r="OA792" s="234"/>
      <c r="OB792" s="234"/>
      <c r="OC792" s="234"/>
      <c r="OD792" s="234"/>
      <c r="OE792" s="234"/>
      <c r="OF792" s="234"/>
      <c r="OG792" s="234"/>
      <c r="OH792" s="234"/>
      <c r="OI792" s="234"/>
      <c r="OJ792" s="234"/>
      <c r="OK792" s="234"/>
      <c r="OL792" s="234"/>
      <c r="OM792" s="234"/>
      <c r="ON792" s="234"/>
      <c r="OO792" s="234"/>
      <c r="OP792" s="234"/>
      <c r="OQ792" s="234"/>
      <c r="OR792" s="234"/>
      <c r="OS792" s="234"/>
      <c r="OT792" s="234"/>
      <c r="OU792" s="234"/>
      <c r="OV792" s="234"/>
      <c r="OW792" s="234"/>
      <c r="OX792" s="234"/>
      <c r="OY792" s="234"/>
      <c r="OZ792" s="234"/>
      <c r="PA792" s="234"/>
      <c r="PB792" s="234"/>
      <c r="PC792" s="234"/>
      <c r="PD792" s="234"/>
      <c r="PE792" s="234"/>
      <c r="PF792" s="234"/>
      <c r="PG792" s="234"/>
      <c r="PH792" s="234"/>
      <c r="PI792" s="234"/>
      <c r="PJ792" s="234"/>
      <c r="PK792" s="234"/>
      <c r="PL792" s="234"/>
      <c r="PM792" s="234"/>
      <c r="PN792" s="234"/>
    </row>
    <row r="793" spans="1:100" s="233" customFormat="1" ht="43.5" customHeight="1">
      <c r="A793" s="311" t="s">
        <v>1776</v>
      </c>
      <c r="B793" s="369" t="s">
        <v>884</v>
      </c>
      <c r="C793" s="398" t="s">
        <v>891</v>
      </c>
      <c r="D793" s="314" t="s">
        <v>3062</v>
      </c>
      <c r="E793" s="314" t="s">
        <v>378</v>
      </c>
      <c r="F793" s="359" t="s">
        <v>1916</v>
      </c>
      <c r="G793" s="355" t="s">
        <v>1917</v>
      </c>
      <c r="H793" s="355" t="s">
        <v>1919</v>
      </c>
      <c r="I793" s="316">
        <v>200000</v>
      </c>
      <c r="J793" s="316">
        <f>-K2895/0.0833333333333333</f>
        <v>0</v>
      </c>
      <c r="K793" s="316"/>
      <c r="L793" s="317">
        <v>42207</v>
      </c>
      <c r="M793" s="317">
        <v>42217</v>
      </c>
      <c r="N793" s="318">
        <v>43312</v>
      </c>
      <c r="O793" s="336">
        <f t="shared" si="53"/>
        <v>2018</v>
      </c>
      <c r="P793" s="336">
        <f t="shared" si="54"/>
        <v>7</v>
      </c>
      <c r="Q793" s="326" t="str">
        <f t="shared" si="52"/>
        <v>201807</v>
      </c>
      <c r="R793" s="354" t="s">
        <v>44</v>
      </c>
      <c r="S793" s="319">
        <v>0</v>
      </c>
      <c r="T793" s="319">
        <v>0</v>
      </c>
      <c r="U793" s="262"/>
      <c r="V793" s="363" t="s">
        <v>882</v>
      </c>
      <c r="W793" s="360" t="s">
        <v>882</v>
      </c>
      <c r="X793" s="385"/>
      <c r="Y7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3" s="348"/>
      <c r="AA793" s="349"/>
      <c r="AB793" s="349"/>
      <c r="AC793" s="349"/>
      <c r="AD793" s="349"/>
      <c r="AE793" s="349"/>
      <c r="AF793" s="349"/>
      <c r="AG793" s="349"/>
      <c r="AH793" s="349"/>
      <c r="AI793" s="349"/>
      <c r="AJ793" s="349"/>
      <c r="AK793" s="349"/>
      <c r="AL793" s="349"/>
      <c r="AM793" s="349"/>
      <c r="AN793" s="349"/>
      <c r="AO793" s="349"/>
      <c r="AP793" s="349"/>
      <c r="AQ793" s="349"/>
      <c r="AR793" s="232"/>
      <c r="AS793" s="232"/>
      <c r="AT793" s="232"/>
      <c r="AU793" s="232"/>
      <c r="AV793" s="232"/>
      <c r="AW793" s="232"/>
      <c r="AX793" s="232"/>
      <c r="AY793" s="232"/>
      <c r="AZ793" s="232"/>
      <c r="BA793" s="232"/>
      <c r="BB793" s="232"/>
      <c r="BC793" s="232"/>
      <c r="BD793" s="232"/>
      <c r="BE793" s="232"/>
      <c r="BF793" s="232"/>
      <c r="BG793" s="232"/>
      <c r="BH793" s="232"/>
      <c r="BI793" s="232"/>
      <c r="BJ793" s="232"/>
      <c r="BK793" s="232"/>
      <c r="BL793" s="232"/>
      <c r="BM793" s="232"/>
      <c r="BN793" s="232"/>
      <c r="BO793" s="232"/>
      <c r="BP793" s="232"/>
      <c r="BQ793" s="232"/>
      <c r="BR793" s="232"/>
      <c r="BS793" s="232"/>
      <c r="BT793" s="232"/>
      <c r="BU793" s="232"/>
      <c r="BV793" s="232"/>
      <c r="BW793" s="232"/>
      <c r="BX793" s="232"/>
      <c r="BY793" s="232"/>
      <c r="BZ793" s="232"/>
      <c r="CA793" s="232"/>
      <c r="CB793" s="232"/>
      <c r="CC793" s="232"/>
      <c r="CD793" s="232"/>
      <c r="CE793" s="232"/>
      <c r="CF793" s="232"/>
      <c r="CG793" s="232"/>
      <c r="CH793" s="232"/>
      <c r="CI793" s="232"/>
      <c r="CJ793" s="232"/>
      <c r="CK793" s="232"/>
      <c r="CL793" s="232"/>
      <c r="CM793" s="232"/>
      <c r="CN793" s="232"/>
      <c r="CO793" s="232"/>
      <c r="CP793" s="232"/>
      <c r="CQ793" s="232"/>
      <c r="CR793" s="232"/>
      <c r="CS793" s="232"/>
      <c r="CT793" s="232"/>
      <c r="CU793" s="232"/>
      <c r="CV793" s="232"/>
    </row>
    <row r="794" spans="1:100" s="233" customFormat="1" ht="43.5" customHeight="1">
      <c r="A794" s="235" t="s">
        <v>120</v>
      </c>
      <c r="B794" s="354" t="s">
        <v>889</v>
      </c>
      <c r="C794" s="354" t="s">
        <v>891</v>
      </c>
      <c r="D794" s="244"/>
      <c r="E794" s="247" t="s">
        <v>377</v>
      </c>
      <c r="F794" s="359" t="s">
        <v>2515</v>
      </c>
      <c r="G794" s="355" t="s">
        <v>2516</v>
      </c>
      <c r="H794" s="246" t="s">
        <v>80</v>
      </c>
      <c r="I794" s="286">
        <v>1166666</v>
      </c>
      <c r="J794" s="286">
        <f>-K2362/0.0833333333333333</f>
        <v>0</v>
      </c>
      <c r="K794" s="286"/>
      <c r="L794" s="280">
        <v>42523</v>
      </c>
      <c r="M794" s="280">
        <v>42583</v>
      </c>
      <c r="N794" s="281">
        <v>43312</v>
      </c>
      <c r="O794" s="323">
        <f t="shared" si="53"/>
        <v>2018</v>
      </c>
      <c r="P794" s="323">
        <f t="shared" si="54"/>
        <v>7</v>
      </c>
      <c r="Q794" s="324" t="str">
        <f t="shared" si="52"/>
        <v>201807</v>
      </c>
      <c r="R794" s="354" t="s">
        <v>105</v>
      </c>
      <c r="S794" s="268">
        <v>0</v>
      </c>
      <c r="T794" s="268">
        <v>0</v>
      </c>
      <c r="U794" s="355"/>
      <c r="V794" s="345"/>
      <c r="W794" s="345" t="s">
        <v>882</v>
      </c>
      <c r="X794" s="345"/>
      <c r="Y794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4" s="348"/>
      <c r="AA794" s="348"/>
      <c r="AB794" s="348"/>
      <c r="AC794" s="348"/>
      <c r="AD794" s="348"/>
      <c r="AE794" s="348"/>
      <c r="AF794" s="348"/>
      <c r="AG794" s="348"/>
      <c r="AH794" s="348"/>
      <c r="AI794" s="348"/>
      <c r="AJ794" s="348"/>
      <c r="AK794" s="348"/>
      <c r="AL794" s="348"/>
      <c r="AM794" s="348"/>
      <c r="AN794" s="348"/>
      <c r="AO794" s="348"/>
      <c r="AP794" s="348"/>
      <c r="AQ794" s="348"/>
      <c r="AR794" s="232"/>
      <c r="AS794" s="232"/>
      <c r="AT794" s="232"/>
      <c r="AU794" s="232"/>
      <c r="AV794" s="232"/>
      <c r="AW794" s="232"/>
      <c r="AX794" s="232"/>
      <c r="AY794" s="232"/>
      <c r="AZ794" s="232"/>
      <c r="BA794" s="232"/>
      <c r="BB794" s="232"/>
      <c r="BC794" s="232"/>
      <c r="BD794" s="232"/>
      <c r="BE794" s="232"/>
      <c r="BF794" s="232"/>
      <c r="BG794" s="232"/>
      <c r="BH794" s="232"/>
      <c r="BI794" s="232"/>
      <c r="BJ794" s="232"/>
      <c r="BK794" s="232"/>
      <c r="BL794" s="232"/>
      <c r="BM794" s="232"/>
      <c r="BN794" s="232"/>
      <c r="BO794" s="232"/>
      <c r="BP794" s="232"/>
      <c r="BQ794" s="232"/>
      <c r="BR794" s="232"/>
      <c r="BS794" s="232"/>
      <c r="BT794" s="232"/>
      <c r="BU794" s="232"/>
      <c r="BV794" s="232"/>
      <c r="BW794" s="232"/>
      <c r="BX794" s="232"/>
      <c r="BY794" s="232"/>
      <c r="BZ794" s="232"/>
      <c r="CA794" s="232"/>
      <c r="CB794" s="232"/>
      <c r="CC794" s="232"/>
      <c r="CD794" s="232"/>
      <c r="CE794" s="232"/>
      <c r="CF794" s="232"/>
      <c r="CG794" s="232"/>
      <c r="CH794" s="232"/>
      <c r="CI794" s="232"/>
      <c r="CJ794" s="232"/>
      <c r="CK794" s="232"/>
      <c r="CL794" s="232"/>
      <c r="CM794" s="232"/>
      <c r="CN794" s="232"/>
      <c r="CO794" s="232"/>
      <c r="CP794" s="232"/>
      <c r="CQ794" s="232"/>
      <c r="CR794" s="232"/>
      <c r="CS794" s="232"/>
      <c r="CT794" s="232"/>
      <c r="CU794" s="232"/>
      <c r="CV794" s="232"/>
    </row>
    <row r="795" spans="1:43" s="7" customFormat="1" ht="43.5" customHeight="1">
      <c r="A795" s="235" t="s">
        <v>120</v>
      </c>
      <c r="B795" s="354" t="s">
        <v>889</v>
      </c>
      <c r="C795" s="354" t="s">
        <v>891</v>
      </c>
      <c r="D795" s="244"/>
      <c r="E795" s="247" t="s">
        <v>377</v>
      </c>
      <c r="F795" s="359" t="s">
        <v>2515</v>
      </c>
      <c r="G795" s="355" t="s">
        <v>2517</v>
      </c>
      <c r="H795" s="246" t="s">
        <v>643</v>
      </c>
      <c r="I795" s="286">
        <v>1166666</v>
      </c>
      <c r="J795" s="286">
        <f>-K2363/0.0833333333333333</f>
        <v>0</v>
      </c>
      <c r="K795" s="286"/>
      <c r="L795" s="280">
        <v>42543</v>
      </c>
      <c r="M795" s="280">
        <v>42583</v>
      </c>
      <c r="N795" s="281">
        <v>43312</v>
      </c>
      <c r="O795" s="323">
        <f t="shared" si="53"/>
        <v>2018</v>
      </c>
      <c r="P795" s="323">
        <f t="shared" si="54"/>
        <v>7</v>
      </c>
      <c r="Q795" s="324" t="str">
        <f t="shared" si="52"/>
        <v>201807</v>
      </c>
      <c r="R795" s="354" t="s">
        <v>105</v>
      </c>
      <c r="S795" s="268">
        <v>0</v>
      </c>
      <c r="T795" s="268">
        <v>0</v>
      </c>
      <c r="U795" s="355"/>
      <c r="V795" s="343"/>
      <c r="W795" s="345" t="s">
        <v>882</v>
      </c>
      <c r="X795" s="343"/>
      <c r="Y7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795" s="348"/>
      <c r="AA795" s="348"/>
      <c r="AB795" s="348"/>
      <c r="AC795" s="348"/>
      <c r="AD795" s="348"/>
      <c r="AE795" s="348"/>
      <c r="AF795" s="348"/>
      <c r="AG795" s="348"/>
      <c r="AH795" s="348"/>
      <c r="AI795" s="348"/>
      <c r="AJ795" s="348"/>
      <c r="AK795" s="348"/>
      <c r="AL795" s="348"/>
      <c r="AM795" s="348"/>
      <c r="AN795" s="348"/>
      <c r="AO795" s="348"/>
      <c r="AP795" s="348"/>
      <c r="AQ795" s="348"/>
    </row>
    <row r="796" spans="1:43" s="7" customFormat="1" ht="43.5" customHeight="1">
      <c r="A796" s="311" t="s">
        <v>120</v>
      </c>
      <c r="B796" s="369" t="s">
        <v>889</v>
      </c>
      <c r="C796" s="398" t="s">
        <v>891</v>
      </c>
      <c r="D796" s="314"/>
      <c r="E796" s="306" t="s">
        <v>377</v>
      </c>
      <c r="F796" s="315" t="s">
        <v>2515</v>
      </c>
      <c r="G796" s="313" t="s">
        <v>2516</v>
      </c>
      <c r="H796" s="313" t="s">
        <v>561</v>
      </c>
      <c r="I796" s="309">
        <v>1166666</v>
      </c>
      <c r="J796" s="309">
        <f>-K2399/0.0833333333333333</f>
        <v>0</v>
      </c>
      <c r="K796" s="309"/>
      <c r="L796" s="317">
        <v>42543</v>
      </c>
      <c r="M796" s="317">
        <v>42583</v>
      </c>
      <c r="N796" s="318">
        <v>43312</v>
      </c>
      <c r="O796" s="336">
        <f t="shared" si="53"/>
        <v>2018</v>
      </c>
      <c r="P796" s="336">
        <f t="shared" si="54"/>
        <v>7</v>
      </c>
      <c r="Q796" s="326" t="str">
        <f t="shared" si="52"/>
        <v>201807</v>
      </c>
      <c r="R796" s="311" t="s">
        <v>105</v>
      </c>
      <c r="S796" s="312">
        <v>0</v>
      </c>
      <c r="T796" s="312">
        <v>0</v>
      </c>
      <c r="U796" s="313" t="s">
        <v>2518</v>
      </c>
      <c r="V796" s="363"/>
      <c r="W796" s="360"/>
      <c r="X796" s="363"/>
      <c r="Y7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6" s="360"/>
      <c r="AA796" s="360"/>
      <c r="AB796" s="360"/>
      <c r="AC796" s="360"/>
      <c r="AD796" s="360"/>
      <c r="AE796" s="360"/>
      <c r="AF796" s="360"/>
      <c r="AG796" s="360"/>
      <c r="AH796" s="360"/>
      <c r="AI796" s="360"/>
      <c r="AJ796" s="360"/>
      <c r="AK796" s="360"/>
      <c r="AL796" s="360"/>
      <c r="AM796" s="360"/>
      <c r="AN796" s="360"/>
      <c r="AO796" s="360"/>
      <c r="AP796" s="360"/>
      <c r="AQ796" s="360"/>
    </row>
    <row r="797" spans="1:43" s="7" customFormat="1" ht="43.5" customHeight="1">
      <c r="A797" s="379" t="s">
        <v>203</v>
      </c>
      <c r="B797" s="382" t="s">
        <v>884</v>
      </c>
      <c r="C797" s="370" t="s">
        <v>891</v>
      </c>
      <c r="D797" s="365"/>
      <c r="E797" s="365" t="s">
        <v>378</v>
      </c>
      <c r="F797" s="366" t="s">
        <v>46</v>
      </c>
      <c r="G797" s="356" t="s">
        <v>1922</v>
      </c>
      <c r="H797" s="356" t="s">
        <v>1923</v>
      </c>
      <c r="I797" s="388">
        <v>100000</v>
      </c>
      <c r="J797" s="388">
        <f>-K2384/0.0833333333333333</f>
        <v>0</v>
      </c>
      <c r="K797" s="388"/>
      <c r="L797" s="367">
        <v>42207</v>
      </c>
      <c r="M797" s="367">
        <v>42217</v>
      </c>
      <c r="N797" s="367">
        <v>43312</v>
      </c>
      <c r="O797" s="389">
        <f t="shared" si="53"/>
        <v>2018</v>
      </c>
      <c r="P797" s="374">
        <f t="shared" si="54"/>
        <v>7</v>
      </c>
      <c r="Q797" s="390" t="str">
        <f t="shared" si="52"/>
        <v>201807</v>
      </c>
      <c r="R797" s="354" t="s">
        <v>44</v>
      </c>
      <c r="S797" s="391">
        <v>0</v>
      </c>
      <c r="T797" s="391">
        <v>0</v>
      </c>
      <c r="U797" s="355"/>
      <c r="V797" s="349"/>
      <c r="W797" s="348"/>
      <c r="X797" s="349"/>
      <c r="Y79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7" s="348"/>
      <c r="AA797" s="348"/>
      <c r="AB797" s="348"/>
      <c r="AC797" s="348"/>
      <c r="AD797" s="348"/>
      <c r="AE797" s="348"/>
      <c r="AF797" s="348"/>
      <c r="AG797" s="348"/>
      <c r="AH797" s="348"/>
      <c r="AI797" s="348"/>
      <c r="AJ797" s="348"/>
      <c r="AK797" s="348"/>
      <c r="AL797" s="348"/>
      <c r="AM797" s="348"/>
      <c r="AN797" s="348"/>
      <c r="AO797" s="348"/>
      <c r="AP797" s="348"/>
      <c r="AQ797" s="348"/>
    </row>
    <row r="798" spans="1:100" s="233" customFormat="1" ht="43.5" customHeight="1">
      <c r="A798" s="311" t="s">
        <v>143</v>
      </c>
      <c r="B798" s="369" t="s">
        <v>890</v>
      </c>
      <c r="C798" s="398" t="s">
        <v>891</v>
      </c>
      <c r="D798" s="314" t="s">
        <v>2708</v>
      </c>
      <c r="E798" s="314" t="s">
        <v>383</v>
      </c>
      <c r="F798" s="315" t="s">
        <v>2709</v>
      </c>
      <c r="G798" s="313" t="s">
        <v>2710</v>
      </c>
      <c r="H798" s="313" t="s">
        <v>2711</v>
      </c>
      <c r="I798" s="316">
        <v>24000</v>
      </c>
      <c r="J798" s="316">
        <f>-K2402/0.0833333333333333</f>
        <v>0</v>
      </c>
      <c r="K798" s="316"/>
      <c r="L798" s="317" t="s">
        <v>326</v>
      </c>
      <c r="M798" s="317">
        <v>42587</v>
      </c>
      <c r="N798" s="318">
        <v>43316</v>
      </c>
      <c r="O798" s="336">
        <f t="shared" si="53"/>
        <v>2018</v>
      </c>
      <c r="P798" s="336">
        <f t="shared" si="54"/>
        <v>8</v>
      </c>
      <c r="Q798" s="326" t="str">
        <f t="shared" si="52"/>
        <v>201808</v>
      </c>
      <c r="R798" s="311">
        <v>0</v>
      </c>
      <c r="S798" s="319">
        <v>0</v>
      </c>
      <c r="T798" s="319">
        <v>0</v>
      </c>
      <c r="U798" s="313"/>
      <c r="V798" s="363"/>
      <c r="W798" s="360"/>
      <c r="X798" s="363"/>
      <c r="Y79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8" s="385"/>
      <c r="AA798" s="360"/>
      <c r="AB798" s="360"/>
      <c r="AC798" s="360"/>
      <c r="AD798" s="360"/>
      <c r="AE798" s="360"/>
      <c r="AF798" s="360"/>
      <c r="AG798" s="360"/>
      <c r="AH798" s="360"/>
      <c r="AI798" s="360"/>
      <c r="AJ798" s="360"/>
      <c r="AK798" s="360"/>
      <c r="AL798" s="360"/>
      <c r="AM798" s="360"/>
      <c r="AN798" s="360"/>
      <c r="AO798" s="360"/>
      <c r="AP798" s="360"/>
      <c r="AQ798" s="360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  <c r="CK798" s="7"/>
      <c r="CL798" s="7"/>
      <c r="CM798" s="7"/>
      <c r="CN798" s="7"/>
      <c r="CO798" s="7"/>
      <c r="CP798" s="7"/>
      <c r="CQ798" s="7"/>
      <c r="CR798" s="7"/>
      <c r="CS798" s="7"/>
      <c r="CT798" s="7"/>
      <c r="CU798" s="7"/>
      <c r="CV798" s="7"/>
    </row>
    <row r="799" spans="1:43" s="7" customFormat="1" ht="43.5" customHeight="1">
      <c r="A799" s="235" t="s">
        <v>476</v>
      </c>
      <c r="B799" s="235" t="s">
        <v>966</v>
      </c>
      <c r="C799" s="354" t="s">
        <v>891</v>
      </c>
      <c r="D799" s="358" t="s">
        <v>2393</v>
      </c>
      <c r="E799" s="244" t="s">
        <v>407</v>
      </c>
      <c r="F799" s="359" t="s">
        <v>1969</v>
      </c>
      <c r="G799" s="362" t="s">
        <v>2296</v>
      </c>
      <c r="H799" s="362" t="s">
        <v>3075</v>
      </c>
      <c r="I799" s="285">
        <v>1100000</v>
      </c>
      <c r="J799" s="285">
        <f>-K2344/0.0833333333333333</f>
        <v>0</v>
      </c>
      <c r="K799" s="285"/>
      <c r="L799" s="280">
        <v>42711</v>
      </c>
      <c r="M799" s="280">
        <v>42228</v>
      </c>
      <c r="N799" s="281">
        <v>43323</v>
      </c>
      <c r="O799" s="323">
        <f t="shared" si="53"/>
        <v>2018</v>
      </c>
      <c r="P799" s="323">
        <f t="shared" si="54"/>
        <v>8</v>
      </c>
      <c r="Q799" s="324" t="str">
        <f t="shared" si="52"/>
        <v>201808</v>
      </c>
      <c r="R799" s="354" t="s">
        <v>105</v>
      </c>
      <c r="S799" s="267">
        <v>0</v>
      </c>
      <c r="T799" s="267">
        <v>0</v>
      </c>
      <c r="U799" s="261"/>
      <c r="V799" s="343"/>
      <c r="W799" s="345"/>
      <c r="X799" s="343"/>
      <c r="Y7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799" s="421"/>
      <c r="AA799" s="348"/>
      <c r="AB799" s="348"/>
      <c r="AC799" s="348"/>
      <c r="AD799" s="348"/>
      <c r="AE799" s="348"/>
      <c r="AF799" s="348"/>
      <c r="AG799" s="348"/>
      <c r="AH799" s="348"/>
      <c r="AI799" s="348"/>
      <c r="AJ799" s="348"/>
      <c r="AK799" s="348"/>
      <c r="AL799" s="348"/>
      <c r="AM799" s="348"/>
      <c r="AN799" s="348"/>
      <c r="AO799" s="348"/>
      <c r="AP799" s="348"/>
      <c r="AQ799" s="348"/>
    </row>
    <row r="800" spans="1:100" s="7" customFormat="1" ht="43.5" customHeight="1">
      <c r="A800" s="311" t="s">
        <v>11</v>
      </c>
      <c r="B800" s="369" t="s">
        <v>966</v>
      </c>
      <c r="C800" s="398" t="s">
        <v>891</v>
      </c>
      <c r="D800" s="314" t="s">
        <v>1954</v>
      </c>
      <c r="E800" s="314" t="s">
        <v>389</v>
      </c>
      <c r="F800" s="307" t="s">
        <v>46</v>
      </c>
      <c r="G800" s="313" t="s">
        <v>1955</v>
      </c>
      <c r="H800" s="313" t="s">
        <v>1956</v>
      </c>
      <c r="I800" s="316">
        <v>135677</v>
      </c>
      <c r="J800" s="316">
        <f>-K2406/0.0833333333333333</f>
        <v>0</v>
      </c>
      <c r="K800" s="316"/>
      <c r="L800" s="317">
        <v>42851</v>
      </c>
      <c r="M800" s="317">
        <v>42851</v>
      </c>
      <c r="N800" s="318">
        <v>43323</v>
      </c>
      <c r="O800" s="336">
        <f t="shared" si="53"/>
        <v>2018</v>
      </c>
      <c r="P800" s="336">
        <f t="shared" si="54"/>
        <v>8</v>
      </c>
      <c r="Q800" s="326" t="str">
        <f t="shared" si="52"/>
        <v>201808</v>
      </c>
      <c r="R800" s="311" t="s">
        <v>44</v>
      </c>
      <c r="S800" s="319">
        <v>0</v>
      </c>
      <c r="T800" s="319">
        <v>0</v>
      </c>
      <c r="U800" s="313"/>
      <c r="V800" s="360"/>
      <c r="W800" s="360"/>
      <c r="X800" s="360"/>
      <c r="Y8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0" s="385"/>
      <c r="AA800" s="363"/>
      <c r="AB800" s="363"/>
      <c r="AC800" s="363"/>
      <c r="AD800" s="363"/>
      <c r="AE800" s="363"/>
      <c r="AF800" s="363"/>
      <c r="AG800" s="363"/>
      <c r="AH800" s="363"/>
      <c r="AI800" s="363"/>
      <c r="AJ800" s="363"/>
      <c r="AK800" s="363"/>
      <c r="AL800" s="363"/>
      <c r="AM800" s="363"/>
      <c r="AN800" s="363"/>
      <c r="AO800" s="363"/>
      <c r="AP800" s="363"/>
      <c r="AQ800" s="363"/>
      <c r="AR800" s="8"/>
      <c r="AS800" s="8"/>
      <c r="AT800" s="8"/>
      <c r="AU800" s="8"/>
      <c r="AV800" s="8"/>
      <c r="AW800" s="8"/>
      <c r="AX800" s="8"/>
      <c r="AY800" s="8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8"/>
      <c r="BS800" s="8"/>
      <c r="BT800" s="8"/>
      <c r="BU800" s="8"/>
      <c r="BV800" s="8"/>
      <c r="BW800" s="8"/>
      <c r="BX800" s="8"/>
      <c r="BY800" s="8"/>
      <c r="BZ800" s="8"/>
      <c r="CA800" s="8"/>
      <c r="CB800" s="8"/>
      <c r="CC800" s="8"/>
      <c r="CD800" s="8"/>
      <c r="CE800" s="8"/>
      <c r="CF800" s="8"/>
      <c r="CG800" s="8"/>
      <c r="CH800" s="8"/>
      <c r="CI800" s="8"/>
      <c r="CJ800" s="8"/>
      <c r="CK800" s="8"/>
      <c r="CL800" s="8"/>
      <c r="CM800" s="8"/>
      <c r="CN800" s="8"/>
      <c r="CO800" s="8"/>
      <c r="CP800" s="8"/>
      <c r="CQ800" s="8"/>
      <c r="CR800" s="8"/>
      <c r="CS800" s="8"/>
      <c r="CT800" s="8"/>
      <c r="CU800" s="8"/>
      <c r="CV800" s="8"/>
    </row>
    <row r="801" spans="1:100" s="7" customFormat="1" ht="43.5" customHeight="1">
      <c r="A801" s="311" t="s">
        <v>1862</v>
      </c>
      <c r="B801" s="369" t="s">
        <v>889</v>
      </c>
      <c r="C801" s="398" t="s">
        <v>891</v>
      </c>
      <c r="D801" s="358"/>
      <c r="E801" s="306" t="s">
        <v>375</v>
      </c>
      <c r="F801" s="307" t="s">
        <v>2012</v>
      </c>
      <c r="G801" s="308" t="s">
        <v>5</v>
      </c>
      <c r="H801" s="308" t="s">
        <v>6</v>
      </c>
      <c r="I801" s="309">
        <v>629580</v>
      </c>
      <c r="J801" s="309">
        <f>-K2955/0.0833333333333333</f>
        <v>0</v>
      </c>
      <c r="K801" s="309"/>
      <c r="L801" s="317">
        <v>42270</v>
      </c>
      <c r="M801" s="317">
        <v>42263</v>
      </c>
      <c r="N801" s="310">
        <v>43327</v>
      </c>
      <c r="O801" s="410">
        <f t="shared" si="53"/>
        <v>2018</v>
      </c>
      <c r="P801" s="411">
        <f t="shared" si="54"/>
        <v>8</v>
      </c>
      <c r="Q801" s="330" t="str">
        <f t="shared" si="52"/>
        <v>201808</v>
      </c>
      <c r="R801" s="311" t="s">
        <v>44</v>
      </c>
      <c r="S801" s="312">
        <v>0.08</v>
      </c>
      <c r="T801" s="312">
        <v>0.03</v>
      </c>
      <c r="U801" s="356"/>
      <c r="V801" s="363"/>
      <c r="W801" s="360"/>
      <c r="X801" s="363"/>
      <c r="Y80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1" s="421"/>
      <c r="AA801" s="349"/>
      <c r="AB801" s="349"/>
      <c r="AC801" s="349"/>
      <c r="AD801" s="349"/>
      <c r="AE801" s="349"/>
      <c r="AF801" s="349"/>
      <c r="AG801" s="349"/>
      <c r="AH801" s="349"/>
      <c r="AI801" s="349"/>
      <c r="AJ801" s="349"/>
      <c r="AK801" s="349"/>
      <c r="AL801" s="349"/>
      <c r="AM801" s="349"/>
      <c r="AN801" s="349"/>
      <c r="AO801" s="349"/>
      <c r="AP801" s="349"/>
      <c r="AQ801" s="349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</row>
    <row r="802" spans="1:100" s="7" customFormat="1" ht="43.5" customHeight="1">
      <c r="A802" s="311" t="s">
        <v>203</v>
      </c>
      <c r="B802" s="369" t="s">
        <v>884</v>
      </c>
      <c r="C802" s="398" t="s">
        <v>891</v>
      </c>
      <c r="D802" s="314"/>
      <c r="E802" s="314" t="s">
        <v>2049</v>
      </c>
      <c r="F802" s="315" t="s">
        <v>2633</v>
      </c>
      <c r="G802" s="313" t="s">
        <v>2634</v>
      </c>
      <c r="H802" s="313" t="s">
        <v>1218</v>
      </c>
      <c r="I802" s="316">
        <v>150000</v>
      </c>
      <c r="J802" s="316">
        <f>-K2383/0.0833333333333333</f>
        <v>0</v>
      </c>
      <c r="K802" s="316"/>
      <c r="L802" s="317">
        <v>42599</v>
      </c>
      <c r="M802" s="317">
        <v>42599</v>
      </c>
      <c r="N802" s="317">
        <v>43328</v>
      </c>
      <c r="O802" s="338">
        <f t="shared" si="53"/>
        <v>2018</v>
      </c>
      <c r="P802" s="336">
        <f t="shared" si="54"/>
        <v>8</v>
      </c>
      <c r="Q802" s="333" t="str">
        <f t="shared" si="52"/>
        <v>201808</v>
      </c>
      <c r="R802" s="311" t="s">
        <v>36</v>
      </c>
      <c r="S802" s="319">
        <v>0</v>
      </c>
      <c r="T802" s="319">
        <v>0</v>
      </c>
      <c r="U802" s="308"/>
      <c r="V802" s="363"/>
      <c r="W802" s="360"/>
      <c r="X802" s="363"/>
      <c r="Y8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2" s="385"/>
      <c r="AA802" s="363"/>
      <c r="AB802" s="363"/>
      <c r="AC802" s="363"/>
      <c r="AD802" s="363"/>
      <c r="AE802" s="363"/>
      <c r="AF802" s="363"/>
      <c r="AG802" s="363"/>
      <c r="AH802" s="363"/>
      <c r="AI802" s="363"/>
      <c r="AJ802" s="363"/>
      <c r="AK802" s="363"/>
      <c r="AL802" s="363"/>
      <c r="AM802" s="363"/>
      <c r="AN802" s="363"/>
      <c r="AO802" s="363"/>
      <c r="AP802" s="363"/>
      <c r="AQ802" s="363"/>
      <c r="AR802" s="8"/>
      <c r="AS802" s="8"/>
      <c r="AT802" s="8"/>
      <c r="AU802" s="8"/>
      <c r="AV802" s="8"/>
      <c r="AW802" s="8"/>
      <c r="AX802" s="8"/>
      <c r="AY802" s="8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8"/>
      <c r="BS802" s="8"/>
      <c r="BT802" s="8"/>
      <c r="BU802" s="8"/>
      <c r="BV802" s="8"/>
      <c r="BW802" s="8"/>
      <c r="BX802" s="8"/>
      <c r="BY802" s="8"/>
      <c r="BZ802" s="8"/>
      <c r="CA802" s="8"/>
      <c r="CB802" s="8"/>
      <c r="CC802" s="8"/>
      <c r="CD802" s="8"/>
      <c r="CE802" s="8"/>
      <c r="CF802" s="8"/>
      <c r="CG802" s="8"/>
      <c r="CH802" s="8"/>
      <c r="CI802" s="8"/>
      <c r="CJ802" s="8"/>
      <c r="CK802" s="8"/>
      <c r="CL802" s="8"/>
      <c r="CM802" s="8"/>
      <c r="CN802" s="8"/>
      <c r="CO802" s="8"/>
      <c r="CP802" s="8"/>
      <c r="CQ802" s="8"/>
      <c r="CR802" s="8"/>
      <c r="CS802" s="8"/>
      <c r="CT802" s="8"/>
      <c r="CU802" s="8"/>
      <c r="CV802" s="8"/>
    </row>
    <row r="803" spans="1:100" s="7" customFormat="1" ht="43.5" customHeight="1">
      <c r="A803" s="311" t="s">
        <v>131</v>
      </c>
      <c r="B803" s="369" t="s">
        <v>884</v>
      </c>
      <c r="C803" s="370" t="s">
        <v>891</v>
      </c>
      <c r="D803" s="314" t="s">
        <v>1973</v>
      </c>
      <c r="E803" s="314" t="s">
        <v>377</v>
      </c>
      <c r="F803" s="315" t="s">
        <v>1972</v>
      </c>
      <c r="G803" s="313" t="s">
        <v>976</v>
      </c>
      <c r="H803" s="313" t="s">
        <v>185</v>
      </c>
      <c r="I803" s="316">
        <v>1165650</v>
      </c>
      <c r="J803" s="316">
        <f>-K3098/0.0833333333333333</f>
        <v>0</v>
      </c>
      <c r="K803" s="316"/>
      <c r="L803" s="317">
        <v>42235</v>
      </c>
      <c r="M803" s="317">
        <v>42235</v>
      </c>
      <c r="N803" s="318">
        <v>43330</v>
      </c>
      <c r="O803" s="336">
        <f t="shared" si="53"/>
        <v>2018</v>
      </c>
      <c r="P803" s="336">
        <f t="shared" si="54"/>
        <v>8</v>
      </c>
      <c r="Q803" s="326" t="str">
        <f t="shared" si="52"/>
        <v>201808</v>
      </c>
      <c r="R803" s="354" t="s">
        <v>36</v>
      </c>
      <c r="S803" s="319">
        <v>0.27</v>
      </c>
      <c r="T803" s="319">
        <v>0.09</v>
      </c>
      <c r="U803" s="313"/>
      <c r="V803" s="363" t="s">
        <v>882</v>
      </c>
      <c r="W803" s="360" t="s">
        <v>883</v>
      </c>
      <c r="X803" s="363"/>
      <c r="Y8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03" s="421"/>
      <c r="AA803" s="349"/>
      <c r="AB803" s="349"/>
      <c r="AC803" s="349"/>
      <c r="AD803" s="349"/>
      <c r="AE803" s="349"/>
      <c r="AF803" s="349"/>
      <c r="AG803" s="349"/>
      <c r="AH803" s="349"/>
      <c r="AI803" s="349"/>
      <c r="AJ803" s="349"/>
      <c r="AK803" s="349"/>
      <c r="AL803" s="349"/>
      <c r="AM803" s="349"/>
      <c r="AN803" s="349"/>
      <c r="AO803" s="349"/>
      <c r="AP803" s="349"/>
      <c r="AQ803" s="349"/>
      <c r="AR803" s="8"/>
      <c r="AS803" s="8"/>
      <c r="AT803" s="8"/>
      <c r="AU803" s="8"/>
      <c r="AV803" s="8"/>
      <c r="AW803" s="8"/>
      <c r="AX803" s="8"/>
      <c r="AY803" s="8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8"/>
      <c r="BS803" s="8"/>
      <c r="BT803" s="8"/>
      <c r="BU803" s="8"/>
      <c r="BV803" s="8"/>
      <c r="BW803" s="8"/>
      <c r="BX803" s="8"/>
      <c r="BY803" s="8"/>
      <c r="BZ803" s="8"/>
      <c r="CA803" s="8"/>
      <c r="CB803" s="8"/>
      <c r="CC803" s="8"/>
      <c r="CD803" s="8"/>
      <c r="CE803" s="8"/>
      <c r="CF803" s="8"/>
      <c r="CG803" s="8"/>
      <c r="CH803" s="8"/>
      <c r="CI803" s="8"/>
      <c r="CJ803" s="8"/>
      <c r="CK803" s="8"/>
      <c r="CL803" s="8"/>
      <c r="CM803" s="8"/>
      <c r="CN803" s="8"/>
      <c r="CO803" s="8"/>
      <c r="CP803" s="8"/>
      <c r="CQ803" s="8"/>
      <c r="CR803" s="8"/>
      <c r="CS803" s="8"/>
      <c r="CT803" s="8"/>
      <c r="CU803" s="8"/>
      <c r="CV803" s="8"/>
    </row>
    <row r="804" spans="1:100" s="7" customFormat="1" ht="43.5" customHeight="1">
      <c r="A804" s="311" t="s">
        <v>131</v>
      </c>
      <c r="B804" s="369" t="s">
        <v>884</v>
      </c>
      <c r="C804" s="370" t="s">
        <v>891</v>
      </c>
      <c r="D804" s="314" t="s">
        <v>1974</v>
      </c>
      <c r="E804" s="314" t="s">
        <v>377</v>
      </c>
      <c r="F804" s="315" t="s">
        <v>1972</v>
      </c>
      <c r="G804" s="313" t="s">
        <v>976</v>
      </c>
      <c r="H804" s="313" t="s">
        <v>226</v>
      </c>
      <c r="I804" s="316">
        <v>1165650</v>
      </c>
      <c r="J804" s="316">
        <f>-K3099/0.0833333333333333</f>
        <v>0</v>
      </c>
      <c r="K804" s="316"/>
      <c r="L804" s="317">
        <v>42235</v>
      </c>
      <c r="M804" s="317">
        <v>42235</v>
      </c>
      <c r="N804" s="318">
        <v>43330</v>
      </c>
      <c r="O804" s="336">
        <f t="shared" si="53"/>
        <v>2018</v>
      </c>
      <c r="P804" s="336">
        <f t="shared" si="54"/>
        <v>8</v>
      </c>
      <c r="Q804" s="326" t="str">
        <f t="shared" si="52"/>
        <v>201808</v>
      </c>
      <c r="R804" s="354" t="s">
        <v>36</v>
      </c>
      <c r="S804" s="319">
        <v>0.27</v>
      </c>
      <c r="T804" s="319">
        <v>0.09</v>
      </c>
      <c r="U804" s="313"/>
      <c r="V804" s="363" t="s">
        <v>882</v>
      </c>
      <c r="W804" s="360"/>
      <c r="X804" s="363"/>
      <c r="Y8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04" s="421"/>
      <c r="AA804" s="349"/>
      <c r="AB804" s="349"/>
      <c r="AC804" s="349"/>
      <c r="AD804" s="349"/>
      <c r="AE804" s="349"/>
      <c r="AF804" s="349"/>
      <c r="AG804" s="349"/>
      <c r="AH804" s="349"/>
      <c r="AI804" s="349"/>
      <c r="AJ804" s="349"/>
      <c r="AK804" s="349"/>
      <c r="AL804" s="349"/>
      <c r="AM804" s="349"/>
      <c r="AN804" s="349"/>
      <c r="AO804" s="349"/>
      <c r="AP804" s="349"/>
      <c r="AQ804" s="349"/>
      <c r="AR804" s="8"/>
      <c r="AS804" s="8"/>
      <c r="AT804" s="8"/>
      <c r="AU804" s="8"/>
      <c r="AV804" s="8"/>
      <c r="AW804" s="8"/>
      <c r="AX804" s="8"/>
      <c r="AY804" s="8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8"/>
      <c r="BS804" s="8"/>
      <c r="BT804" s="8"/>
      <c r="BU804" s="8"/>
      <c r="BV804" s="8"/>
      <c r="BW804" s="8"/>
      <c r="BX804" s="8"/>
      <c r="BY804" s="8"/>
      <c r="BZ804" s="8"/>
      <c r="CA804" s="8"/>
      <c r="CB804" s="8"/>
      <c r="CC804" s="8"/>
      <c r="CD804" s="8"/>
      <c r="CE804" s="8"/>
      <c r="CF804" s="8"/>
      <c r="CG804" s="8"/>
      <c r="CH804" s="8"/>
      <c r="CI804" s="8"/>
      <c r="CJ804" s="8"/>
      <c r="CK804" s="8"/>
      <c r="CL804" s="8"/>
      <c r="CM804" s="8"/>
      <c r="CN804" s="8"/>
      <c r="CO804" s="8"/>
      <c r="CP804" s="8"/>
      <c r="CQ804" s="8"/>
      <c r="CR804" s="8"/>
      <c r="CS804" s="8"/>
      <c r="CT804" s="8"/>
      <c r="CU804" s="8"/>
      <c r="CV804" s="8"/>
    </row>
    <row r="805" spans="1:100" s="233" customFormat="1" ht="43.5" customHeight="1">
      <c r="A805" s="311" t="s">
        <v>272</v>
      </c>
      <c r="B805" s="369" t="s">
        <v>889</v>
      </c>
      <c r="C805" s="398" t="s">
        <v>891</v>
      </c>
      <c r="D805" s="306"/>
      <c r="E805" s="306" t="s">
        <v>377</v>
      </c>
      <c r="F805" s="366" t="s">
        <v>1995</v>
      </c>
      <c r="G805" s="308" t="s">
        <v>466</v>
      </c>
      <c r="H805" s="308" t="s">
        <v>765</v>
      </c>
      <c r="I805" s="309">
        <v>6756750</v>
      </c>
      <c r="J805" s="309">
        <f>-K2936/0.0833333333333333</f>
        <v>0</v>
      </c>
      <c r="K805" s="309"/>
      <c r="L805" s="310">
        <v>42242</v>
      </c>
      <c r="M805" s="310">
        <v>42242</v>
      </c>
      <c r="N805" s="310">
        <v>43337</v>
      </c>
      <c r="O805" s="337">
        <f t="shared" si="53"/>
        <v>2018</v>
      </c>
      <c r="P805" s="336">
        <f t="shared" si="54"/>
        <v>8</v>
      </c>
      <c r="Q805" s="332" t="str">
        <f t="shared" si="52"/>
        <v>201808</v>
      </c>
      <c r="R805" s="354" t="s">
        <v>44</v>
      </c>
      <c r="S805" s="312">
        <v>0</v>
      </c>
      <c r="T805" s="312">
        <v>0</v>
      </c>
      <c r="U805" s="308"/>
      <c r="V805" s="360"/>
      <c r="W805" s="360"/>
      <c r="X805" s="360"/>
      <c r="Y8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5" s="421"/>
      <c r="AA805" s="349"/>
      <c r="AB805" s="349"/>
      <c r="AC805" s="349"/>
      <c r="AD805" s="349"/>
      <c r="AE805" s="349"/>
      <c r="AF805" s="349"/>
      <c r="AG805" s="349"/>
      <c r="AH805" s="349"/>
      <c r="AI805" s="349"/>
      <c r="AJ805" s="349"/>
      <c r="AK805" s="349"/>
      <c r="AL805" s="349"/>
      <c r="AM805" s="349"/>
      <c r="AN805" s="349"/>
      <c r="AO805" s="349"/>
      <c r="AP805" s="349"/>
      <c r="AQ805" s="349"/>
      <c r="AR805" s="232"/>
      <c r="AS805" s="232"/>
      <c r="AT805" s="232"/>
      <c r="AU805" s="232"/>
      <c r="AV805" s="232"/>
      <c r="AW805" s="232"/>
      <c r="AX805" s="232"/>
      <c r="AY805" s="232"/>
      <c r="AZ805" s="232"/>
      <c r="BA805" s="232"/>
      <c r="BB805" s="232"/>
      <c r="BC805" s="232"/>
      <c r="BD805" s="232"/>
      <c r="BE805" s="232"/>
      <c r="BF805" s="232"/>
      <c r="BG805" s="232"/>
      <c r="BH805" s="232"/>
      <c r="BI805" s="232"/>
      <c r="BJ805" s="232"/>
      <c r="BK805" s="232"/>
      <c r="BL805" s="232"/>
      <c r="BM805" s="232"/>
      <c r="BN805" s="232"/>
      <c r="BO805" s="232"/>
      <c r="BP805" s="232"/>
      <c r="BQ805" s="232"/>
      <c r="BR805" s="232"/>
      <c r="BS805" s="232"/>
      <c r="BT805" s="232"/>
      <c r="BU805" s="232"/>
      <c r="BV805" s="232"/>
      <c r="BW805" s="232"/>
      <c r="BX805" s="232"/>
      <c r="BY805" s="232"/>
      <c r="BZ805" s="232"/>
      <c r="CA805" s="232"/>
      <c r="CB805" s="232"/>
      <c r="CC805" s="232"/>
      <c r="CD805" s="232"/>
      <c r="CE805" s="232"/>
      <c r="CF805" s="232"/>
      <c r="CG805" s="232"/>
      <c r="CH805" s="232"/>
      <c r="CI805" s="232"/>
      <c r="CJ805" s="232"/>
      <c r="CK805" s="232"/>
      <c r="CL805" s="232"/>
      <c r="CM805" s="232"/>
      <c r="CN805" s="232"/>
      <c r="CO805" s="232"/>
      <c r="CP805" s="232"/>
      <c r="CQ805" s="232"/>
      <c r="CR805" s="232"/>
      <c r="CS805" s="232"/>
      <c r="CT805" s="232"/>
      <c r="CU805" s="232"/>
      <c r="CV805" s="232"/>
    </row>
    <row r="806" spans="1:100" s="7" customFormat="1" ht="43.5" customHeight="1">
      <c r="A806" s="311" t="s">
        <v>1776</v>
      </c>
      <c r="B806" s="369" t="s">
        <v>884</v>
      </c>
      <c r="C806" s="398" t="s">
        <v>891</v>
      </c>
      <c r="D806" s="358" t="s">
        <v>1991</v>
      </c>
      <c r="E806" s="314" t="s">
        <v>378</v>
      </c>
      <c r="F806" s="359" t="s">
        <v>1988</v>
      </c>
      <c r="G806" s="313" t="s">
        <v>445</v>
      </c>
      <c r="H806" s="355" t="s">
        <v>626</v>
      </c>
      <c r="I806" s="316">
        <v>150000</v>
      </c>
      <c r="J806" s="316">
        <f>-K2922/0.0833333333333333</f>
        <v>0</v>
      </c>
      <c r="K806" s="316"/>
      <c r="L806" s="317">
        <v>42242</v>
      </c>
      <c r="M806" s="317">
        <v>42248</v>
      </c>
      <c r="N806" s="318">
        <v>43343</v>
      </c>
      <c r="O806" s="336">
        <f t="shared" si="53"/>
        <v>2018</v>
      </c>
      <c r="P806" s="336">
        <f t="shared" si="54"/>
        <v>8</v>
      </c>
      <c r="Q806" s="326" t="str">
        <f t="shared" si="52"/>
        <v>201808</v>
      </c>
      <c r="R806" s="354" t="s">
        <v>44</v>
      </c>
      <c r="S806" s="319">
        <v>0</v>
      </c>
      <c r="T806" s="319">
        <v>0</v>
      </c>
      <c r="U806" s="261"/>
      <c r="V806" s="360"/>
      <c r="W806" s="360" t="s">
        <v>882</v>
      </c>
      <c r="X806" s="360"/>
      <c r="Y8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06" s="348"/>
      <c r="AA806" s="349"/>
      <c r="AB806" s="349"/>
      <c r="AC806" s="349"/>
      <c r="AD806" s="349"/>
      <c r="AE806" s="349"/>
      <c r="AF806" s="349"/>
      <c r="AG806" s="349"/>
      <c r="AH806" s="349"/>
      <c r="AI806" s="349"/>
      <c r="AJ806" s="349"/>
      <c r="AK806" s="349"/>
      <c r="AL806" s="349"/>
      <c r="AM806" s="349"/>
      <c r="AN806" s="349"/>
      <c r="AO806" s="349"/>
      <c r="AP806" s="349"/>
      <c r="AQ806" s="349"/>
      <c r="AR806" s="8"/>
      <c r="AS806" s="8"/>
      <c r="AT806" s="8"/>
      <c r="AU806" s="8"/>
      <c r="AV806" s="8"/>
      <c r="AW806" s="8"/>
      <c r="AX806" s="8"/>
      <c r="AY806" s="8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8"/>
      <c r="BS806" s="8"/>
      <c r="BT806" s="8"/>
      <c r="BU806" s="8"/>
      <c r="BV806" s="8"/>
      <c r="BW806" s="8"/>
      <c r="BX806" s="8"/>
      <c r="BY806" s="8"/>
      <c r="BZ806" s="8"/>
      <c r="CA806" s="8"/>
      <c r="CB806" s="8"/>
      <c r="CC806" s="8"/>
      <c r="CD806" s="8"/>
      <c r="CE806" s="8"/>
      <c r="CF806" s="8"/>
      <c r="CG806" s="8"/>
      <c r="CH806" s="8"/>
      <c r="CI806" s="8"/>
      <c r="CJ806" s="8"/>
      <c r="CK806" s="8"/>
      <c r="CL806" s="8"/>
      <c r="CM806" s="8"/>
      <c r="CN806" s="8"/>
      <c r="CO806" s="8"/>
      <c r="CP806" s="8"/>
      <c r="CQ806" s="8"/>
      <c r="CR806" s="8"/>
      <c r="CS806" s="8"/>
      <c r="CT806" s="8"/>
      <c r="CU806" s="8"/>
      <c r="CV806" s="8"/>
    </row>
    <row r="807" spans="1:100" s="7" customFormat="1" ht="43.5" customHeight="1">
      <c r="A807" s="311" t="s">
        <v>1776</v>
      </c>
      <c r="B807" s="369" t="s">
        <v>884</v>
      </c>
      <c r="C807" s="370" t="s">
        <v>891</v>
      </c>
      <c r="D807" s="358" t="s">
        <v>1990</v>
      </c>
      <c r="E807" s="314" t="s">
        <v>378</v>
      </c>
      <c r="F807" s="359" t="s">
        <v>1988</v>
      </c>
      <c r="G807" s="313" t="s">
        <v>445</v>
      </c>
      <c r="H807" s="355" t="s">
        <v>1989</v>
      </c>
      <c r="I807" s="316">
        <v>150000</v>
      </c>
      <c r="J807" s="316">
        <f>-K2923/0.0833333333333333</f>
        <v>0</v>
      </c>
      <c r="K807" s="316"/>
      <c r="L807" s="317">
        <v>42242</v>
      </c>
      <c r="M807" s="317">
        <v>42248</v>
      </c>
      <c r="N807" s="318">
        <v>43343</v>
      </c>
      <c r="O807" s="336">
        <f t="shared" si="53"/>
        <v>2018</v>
      </c>
      <c r="P807" s="336">
        <f t="shared" si="54"/>
        <v>8</v>
      </c>
      <c r="Q807" s="326" t="str">
        <f t="shared" si="52"/>
        <v>201808</v>
      </c>
      <c r="R807" s="354" t="s">
        <v>44</v>
      </c>
      <c r="S807" s="319">
        <v>0</v>
      </c>
      <c r="T807" s="319">
        <v>0</v>
      </c>
      <c r="U807" s="261"/>
      <c r="V807" s="363"/>
      <c r="W807" s="360" t="s">
        <v>882</v>
      </c>
      <c r="X807" s="385"/>
      <c r="Y8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07" s="348"/>
      <c r="AA807" s="349"/>
      <c r="AB807" s="349"/>
      <c r="AC807" s="349"/>
      <c r="AD807" s="349"/>
      <c r="AE807" s="349"/>
      <c r="AF807" s="349"/>
      <c r="AG807" s="349"/>
      <c r="AH807" s="349"/>
      <c r="AI807" s="349"/>
      <c r="AJ807" s="349"/>
      <c r="AK807" s="349"/>
      <c r="AL807" s="349"/>
      <c r="AM807" s="349"/>
      <c r="AN807" s="349"/>
      <c r="AO807" s="349"/>
      <c r="AP807" s="349"/>
      <c r="AQ807" s="349"/>
      <c r="AR807" s="8"/>
      <c r="AS807" s="8"/>
      <c r="AT807" s="8"/>
      <c r="AU807" s="8"/>
      <c r="AV807" s="8"/>
      <c r="AW807" s="8"/>
      <c r="AX807" s="8"/>
      <c r="AY807" s="8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8"/>
      <c r="BS807" s="8"/>
      <c r="BT807" s="8"/>
      <c r="BU807" s="8"/>
      <c r="BV807" s="8"/>
      <c r="BW807" s="8"/>
      <c r="BX807" s="8"/>
      <c r="BY807" s="8"/>
      <c r="BZ807" s="8"/>
      <c r="CA807" s="8"/>
      <c r="CB807" s="8"/>
      <c r="CC807" s="8"/>
      <c r="CD807" s="8"/>
      <c r="CE807" s="8"/>
      <c r="CF807" s="8"/>
      <c r="CG807" s="8"/>
      <c r="CH807" s="8"/>
      <c r="CI807" s="8"/>
      <c r="CJ807" s="8"/>
      <c r="CK807" s="8"/>
      <c r="CL807" s="8"/>
      <c r="CM807" s="8"/>
      <c r="CN807" s="8"/>
      <c r="CO807" s="8"/>
      <c r="CP807" s="8"/>
      <c r="CQ807" s="8"/>
      <c r="CR807" s="8"/>
      <c r="CS807" s="8"/>
      <c r="CT807" s="8"/>
      <c r="CU807" s="8"/>
      <c r="CV807" s="8"/>
    </row>
    <row r="808" spans="1:100" s="7" customFormat="1" ht="43.5" customHeight="1">
      <c r="A808" s="354" t="s">
        <v>476</v>
      </c>
      <c r="B808" s="378" t="s">
        <v>1217</v>
      </c>
      <c r="C808" s="370" t="s">
        <v>891</v>
      </c>
      <c r="D808" s="358" t="s">
        <v>2581</v>
      </c>
      <c r="E808" s="358" t="s">
        <v>379</v>
      </c>
      <c r="F808" s="366" t="s">
        <v>2582</v>
      </c>
      <c r="G808" s="355" t="s">
        <v>2583</v>
      </c>
      <c r="H808" s="355" t="s">
        <v>2584</v>
      </c>
      <c r="I808" s="371">
        <v>37883</v>
      </c>
      <c r="J808" s="371">
        <f>-K2401/0.0833333333333333</f>
        <v>0</v>
      </c>
      <c r="K808" s="371"/>
      <c r="L808" s="372">
        <v>42564</v>
      </c>
      <c r="M808" s="372">
        <v>42614</v>
      </c>
      <c r="N808" s="373">
        <v>43343</v>
      </c>
      <c r="O808" s="374">
        <f t="shared" si="53"/>
        <v>2018</v>
      </c>
      <c r="P808" s="374">
        <f t="shared" si="54"/>
        <v>8</v>
      </c>
      <c r="Q808" s="375" t="str">
        <f t="shared" si="52"/>
        <v>201808</v>
      </c>
      <c r="R808" s="354" t="s">
        <v>88</v>
      </c>
      <c r="S808" s="376">
        <v>0</v>
      </c>
      <c r="T808" s="376">
        <v>0</v>
      </c>
      <c r="U808" s="355"/>
      <c r="V808" s="349"/>
      <c r="W808" s="348"/>
      <c r="X808" s="349"/>
      <c r="Y80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08" s="421"/>
      <c r="AA808" s="349"/>
      <c r="AB808" s="349"/>
      <c r="AC808" s="349"/>
      <c r="AD808" s="349"/>
      <c r="AE808" s="349"/>
      <c r="AF808" s="349"/>
      <c r="AG808" s="349"/>
      <c r="AH808" s="349"/>
      <c r="AI808" s="349"/>
      <c r="AJ808" s="349"/>
      <c r="AK808" s="349"/>
      <c r="AL808" s="349"/>
      <c r="AM808" s="349"/>
      <c r="AN808" s="349"/>
      <c r="AO808" s="349"/>
      <c r="AP808" s="349"/>
      <c r="AQ808" s="349"/>
      <c r="AR808" s="8"/>
      <c r="AS808" s="8"/>
      <c r="AT808" s="8"/>
      <c r="AU808" s="8"/>
      <c r="AV808" s="8"/>
      <c r="AW808" s="8"/>
      <c r="AX808" s="8"/>
      <c r="AY808" s="8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8"/>
      <c r="BS808" s="8"/>
      <c r="BT808" s="8"/>
      <c r="BU808" s="8"/>
      <c r="BV808" s="8"/>
      <c r="BW808" s="8"/>
      <c r="BX808" s="8"/>
      <c r="BY808" s="8"/>
      <c r="BZ808" s="8"/>
      <c r="CA808" s="8"/>
      <c r="CB808" s="8"/>
      <c r="CC808" s="8"/>
      <c r="CD808" s="8"/>
      <c r="CE808" s="8"/>
      <c r="CF808" s="8"/>
      <c r="CG808" s="8"/>
      <c r="CH808" s="8"/>
      <c r="CI808" s="8"/>
      <c r="CJ808" s="8"/>
      <c r="CK808" s="8"/>
      <c r="CL808" s="8"/>
      <c r="CM808" s="8"/>
      <c r="CN808" s="8"/>
      <c r="CO808" s="8"/>
      <c r="CP808" s="8"/>
      <c r="CQ808" s="8"/>
      <c r="CR808" s="8"/>
      <c r="CS808" s="8"/>
      <c r="CT808" s="8"/>
      <c r="CU808" s="8"/>
      <c r="CV808" s="8"/>
    </row>
    <row r="809" spans="1:43" s="8" customFormat="1" ht="43.5" customHeight="1">
      <c r="A809" s="354" t="s">
        <v>272</v>
      </c>
      <c r="B809" s="378" t="s">
        <v>889</v>
      </c>
      <c r="C809" s="370" t="s">
        <v>891</v>
      </c>
      <c r="D809" s="314"/>
      <c r="E809" s="358" t="s">
        <v>1841</v>
      </c>
      <c r="F809" s="366" t="s">
        <v>1842</v>
      </c>
      <c r="G809" s="313" t="s">
        <v>442</v>
      </c>
      <c r="H809" s="313" t="s">
        <v>916</v>
      </c>
      <c r="I809" s="316">
        <v>54000000</v>
      </c>
      <c r="J809" s="316">
        <f>-K2910/0.0833333333333333</f>
        <v>0</v>
      </c>
      <c r="K809" s="316"/>
      <c r="L809" s="317">
        <v>42172</v>
      </c>
      <c r="M809" s="317">
        <v>42248</v>
      </c>
      <c r="N809" s="318">
        <v>43343</v>
      </c>
      <c r="O809" s="336">
        <f t="shared" si="53"/>
        <v>2018</v>
      </c>
      <c r="P809" s="336">
        <f t="shared" si="54"/>
        <v>8</v>
      </c>
      <c r="Q809" s="326" t="str">
        <f t="shared" si="52"/>
        <v>201808</v>
      </c>
      <c r="R809" s="354" t="s">
        <v>44</v>
      </c>
      <c r="S809" s="319">
        <v>0.03</v>
      </c>
      <c r="T809" s="319">
        <v>0.01</v>
      </c>
      <c r="U809" s="355"/>
      <c r="V809" s="363"/>
      <c r="W809" s="360"/>
      <c r="X809" s="363" t="s">
        <v>886</v>
      </c>
      <c r="Y80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09" s="421"/>
      <c r="AA809" s="349"/>
      <c r="AB809" s="349"/>
      <c r="AC809" s="349"/>
      <c r="AD809" s="349"/>
      <c r="AE809" s="349"/>
      <c r="AF809" s="349"/>
      <c r="AG809" s="349"/>
      <c r="AH809" s="349"/>
      <c r="AI809" s="349"/>
      <c r="AJ809" s="349"/>
      <c r="AK809" s="349"/>
      <c r="AL809" s="349"/>
      <c r="AM809" s="349"/>
      <c r="AN809" s="349"/>
      <c r="AO809" s="349"/>
      <c r="AP809" s="349"/>
      <c r="AQ809" s="349"/>
    </row>
    <row r="810" spans="1:100" s="7" customFormat="1" ht="43.5" customHeight="1">
      <c r="A810" s="305" t="s">
        <v>203</v>
      </c>
      <c r="B810" s="361" t="s">
        <v>884</v>
      </c>
      <c r="C810" s="398" t="s">
        <v>891</v>
      </c>
      <c r="D810" s="306" t="s">
        <v>1970</v>
      </c>
      <c r="E810" s="306" t="s">
        <v>378</v>
      </c>
      <c r="F810" s="307" t="s">
        <v>46</v>
      </c>
      <c r="G810" s="308" t="s">
        <v>1971</v>
      </c>
      <c r="H810" s="308" t="s">
        <v>1198</v>
      </c>
      <c r="I810" s="309">
        <v>400000</v>
      </c>
      <c r="J810" s="309">
        <f>-K2410/0.0833333333333333</f>
        <v>0</v>
      </c>
      <c r="K810" s="309"/>
      <c r="L810" s="310">
        <v>42235</v>
      </c>
      <c r="M810" s="310">
        <v>42248</v>
      </c>
      <c r="N810" s="310">
        <v>43343</v>
      </c>
      <c r="O810" s="337">
        <f t="shared" si="53"/>
        <v>2018</v>
      </c>
      <c r="P810" s="336">
        <f t="shared" si="54"/>
        <v>8</v>
      </c>
      <c r="Q810" s="332" t="str">
        <f t="shared" si="52"/>
        <v>201808</v>
      </c>
      <c r="R810" s="311" t="s">
        <v>44</v>
      </c>
      <c r="S810" s="312">
        <v>0</v>
      </c>
      <c r="T810" s="312">
        <v>0</v>
      </c>
      <c r="U810" s="313"/>
      <c r="V810" s="363"/>
      <c r="W810" s="360"/>
      <c r="X810" s="363"/>
      <c r="Y8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0" s="360"/>
      <c r="AA810" s="360"/>
      <c r="AB810" s="360"/>
      <c r="AC810" s="360"/>
      <c r="AD810" s="360"/>
      <c r="AE810" s="360"/>
      <c r="AF810" s="360"/>
      <c r="AG810" s="360"/>
      <c r="AH810" s="360"/>
      <c r="AI810" s="360"/>
      <c r="AJ810" s="360"/>
      <c r="AK810" s="360"/>
      <c r="AL810" s="360"/>
      <c r="AM810" s="360"/>
      <c r="AN810" s="360"/>
      <c r="AO810" s="360"/>
      <c r="AP810" s="360"/>
      <c r="AQ810" s="360"/>
      <c r="AR810" s="8"/>
      <c r="AS810" s="8"/>
      <c r="AT810" s="8"/>
      <c r="AU810" s="8"/>
      <c r="AV810" s="8"/>
      <c r="AW810" s="8"/>
      <c r="AX810" s="8"/>
      <c r="AY810" s="8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8"/>
      <c r="BS810" s="8"/>
      <c r="BT810" s="8"/>
      <c r="BU810" s="8"/>
      <c r="BV810" s="8"/>
      <c r="BW810" s="8"/>
      <c r="BX810" s="8"/>
      <c r="BY810" s="8"/>
      <c r="BZ810" s="8"/>
      <c r="CA810" s="8"/>
      <c r="CB810" s="8"/>
      <c r="CC810" s="8"/>
      <c r="CD810" s="8"/>
      <c r="CE810" s="8"/>
      <c r="CF810" s="8"/>
      <c r="CG810" s="8"/>
      <c r="CH810" s="8"/>
      <c r="CI810" s="8"/>
      <c r="CJ810" s="8"/>
      <c r="CK810" s="8"/>
      <c r="CL810" s="8"/>
      <c r="CM810" s="8"/>
      <c r="CN810" s="8"/>
      <c r="CO810" s="8"/>
      <c r="CP810" s="8"/>
      <c r="CQ810" s="8"/>
      <c r="CR810" s="8"/>
      <c r="CS810" s="8"/>
      <c r="CT810" s="8"/>
      <c r="CU810" s="8"/>
      <c r="CV810" s="8"/>
    </row>
    <row r="811" spans="1:100" s="7" customFormat="1" ht="43.5" customHeight="1">
      <c r="A811" s="354" t="s">
        <v>476</v>
      </c>
      <c r="B811" s="378" t="s">
        <v>966</v>
      </c>
      <c r="C811" s="370" t="s">
        <v>891</v>
      </c>
      <c r="D811" s="358"/>
      <c r="E811" s="358" t="s">
        <v>379</v>
      </c>
      <c r="F811" s="359" t="s">
        <v>46</v>
      </c>
      <c r="G811" s="355" t="s">
        <v>3282</v>
      </c>
      <c r="H811" s="355" t="s">
        <v>1120</v>
      </c>
      <c r="I811" s="371">
        <v>473000</v>
      </c>
      <c r="J811" s="371">
        <f>-K2369/0.0833333333333333</f>
        <v>0</v>
      </c>
      <c r="K811" s="371"/>
      <c r="L811" s="372">
        <v>42837</v>
      </c>
      <c r="M811" s="372">
        <v>42251</v>
      </c>
      <c r="N811" s="373">
        <v>43346</v>
      </c>
      <c r="O811" s="374">
        <f t="shared" si="53"/>
        <v>2018</v>
      </c>
      <c r="P811" s="374">
        <f t="shared" si="54"/>
        <v>9</v>
      </c>
      <c r="Q811" s="375" t="str">
        <f t="shared" si="52"/>
        <v>201809</v>
      </c>
      <c r="R811" s="354">
        <v>0</v>
      </c>
      <c r="S811" s="376">
        <v>0</v>
      </c>
      <c r="T811" s="376">
        <v>0</v>
      </c>
      <c r="U811" s="355"/>
      <c r="V811" s="349"/>
      <c r="W811" s="348"/>
      <c r="X811" s="349"/>
      <c r="Y811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1" s="421"/>
      <c r="AA811" s="349"/>
      <c r="AB811" s="349"/>
      <c r="AC811" s="349"/>
      <c r="AD811" s="349"/>
      <c r="AE811" s="349"/>
      <c r="AF811" s="349"/>
      <c r="AG811" s="349"/>
      <c r="AH811" s="349"/>
      <c r="AI811" s="349"/>
      <c r="AJ811" s="349"/>
      <c r="AK811" s="349"/>
      <c r="AL811" s="349"/>
      <c r="AM811" s="349"/>
      <c r="AN811" s="349"/>
      <c r="AO811" s="349"/>
      <c r="AP811" s="349"/>
      <c r="AQ811" s="349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</row>
    <row r="812" spans="1:100" s="8" customFormat="1" ht="43.5" customHeight="1">
      <c r="A812" s="354" t="s">
        <v>131</v>
      </c>
      <c r="B812" s="378" t="s">
        <v>884</v>
      </c>
      <c r="C812" s="370" t="s">
        <v>891</v>
      </c>
      <c r="D812" s="358" t="s">
        <v>2676</v>
      </c>
      <c r="E812" s="358" t="s">
        <v>376</v>
      </c>
      <c r="F812" s="359" t="s">
        <v>1122</v>
      </c>
      <c r="G812" s="355" t="s">
        <v>1123</v>
      </c>
      <c r="H812" s="355" t="s">
        <v>1124</v>
      </c>
      <c r="I812" s="371">
        <v>2236560.19</v>
      </c>
      <c r="J812" s="371">
        <f>-K2459/0.0833333333333333</f>
        <v>0</v>
      </c>
      <c r="K812" s="371"/>
      <c r="L812" s="372">
        <v>42627</v>
      </c>
      <c r="M812" s="372">
        <v>41528</v>
      </c>
      <c r="N812" s="373">
        <v>43353</v>
      </c>
      <c r="O812" s="374">
        <f t="shared" si="53"/>
        <v>2018</v>
      </c>
      <c r="P812" s="374">
        <f t="shared" si="54"/>
        <v>9</v>
      </c>
      <c r="Q812" s="375" t="str">
        <f t="shared" si="52"/>
        <v>201809</v>
      </c>
      <c r="R812" s="354" t="s">
        <v>90</v>
      </c>
      <c r="S812" s="376">
        <v>0.05</v>
      </c>
      <c r="T812" s="376">
        <v>0.02</v>
      </c>
      <c r="U812" s="355"/>
      <c r="V812" s="348"/>
      <c r="W812" s="348"/>
      <c r="X812" s="348"/>
      <c r="Y81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2" s="348"/>
      <c r="AA812" s="348"/>
      <c r="AB812" s="348"/>
      <c r="AC812" s="348"/>
      <c r="AD812" s="348"/>
      <c r="AE812" s="348"/>
      <c r="AF812" s="348"/>
      <c r="AG812" s="348"/>
      <c r="AH812" s="348"/>
      <c r="AI812" s="348"/>
      <c r="AJ812" s="348"/>
      <c r="AK812" s="348"/>
      <c r="AL812" s="348"/>
      <c r="AM812" s="348"/>
      <c r="AN812" s="348"/>
      <c r="AO812" s="348"/>
      <c r="AP812" s="348"/>
      <c r="AQ812" s="348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  <c r="CK812" s="7"/>
      <c r="CL812" s="7"/>
      <c r="CM812" s="7"/>
      <c r="CN812" s="7"/>
      <c r="CO812" s="7"/>
      <c r="CP812" s="7"/>
      <c r="CQ812" s="7"/>
      <c r="CR812" s="7"/>
      <c r="CS812" s="7"/>
      <c r="CT812" s="7"/>
      <c r="CU812" s="7"/>
      <c r="CV812" s="7"/>
    </row>
    <row r="813" spans="1:43" s="8" customFormat="1" ht="43.5" customHeight="1">
      <c r="A813" s="354" t="s">
        <v>203</v>
      </c>
      <c r="B813" s="378" t="s">
        <v>884</v>
      </c>
      <c r="C813" s="398" t="s">
        <v>891</v>
      </c>
      <c r="D813" s="314"/>
      <c r="E813" s="358" t="s">
        <v>378</v>
      </c>
      <c r="F813" s="359" t="s">
        <v>2673</v>
      </c>
      <c r="G813" s="313" t="s">
        <v>523</v>
      </c>
      <c r="H813" s="355" t="s">
        <v>2675</v>
      </c>
      <c r="I813" s="316">
        <v>60000</v>
      </c>
      <c r="J813" s="316">
        <f>-K2332/0.0833333333333333</f>
        <v>0</v>
      </c>
      <c r="K813" s="316"/>
      <c r="L813" s="317">
        <v>42627</v>
      </c>
      <c r="M813" s="317">
        <v>42627</v>
      </c>
      <c r="N813" s="317">
        <v>43356</v>
      </c>
      <c r="O813" s="338">
        <f t="shared" si="53"/>
        <v>2018</v>
      </c>
      <c r="P813" s="336">
        <f t="shared" si="54"/>
        <v>9</v>
      </c>
      <c r="Q813" s="333" t="str">
        <f t="shared" si="52"/>
        <v>201809</v>
      </c>
      <c r="R813" s="354" t="s">
        <v>36</v>
      </c>
      <c r="S813" s="319">
        <v>0</v>
      </c>
      <c r="T813" s="319">
        <v>0</v>
      </c>
      <c r="U813" s="308"/>
      <c r="V813" s="360"/>
      <c r="W813" s="360"/>
      <c r="X813" s="360"/>
      <c r="Y81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3" s="421"/>
      <c r="AA813" s="349"/>
      <c r="AB813" s="349"/>
      <c r="AC813" s="349"/>
      <c r="AD813" s="349"/>
      <c r="AE813" s="349"/>
      <c r="AF813" s="349"/>
      <c r="AG813" s="349"/>
      <c r="AH813" s="349"/>
      <c r="AI813" s="349"/>
      <c r="AJ813" s="349"/>
      <c r="AK813" s="349"/>
      <c r="AL813" s="349"/>
      <c r="AM813" s="349"/>
      <c r="AN813" s="349"/>
      <c r="AO813" s="349"/>
      <c r="AP813" s="349"/>
      <c r="AQ813" s="349"/>
    </row>
    <row r="814" spans="1:43" s="8" customFormat="1" ht="43.5" customHeight="1">
      <c r="A814" s="354" t="s">
        <v>203</v>
      </c>
      <c r="B814" s="378" t="s">
        <v>884</v>
      </c>
      <c r="C814" s="398" t="s">
        <v>891</v>
      </c>
      <c r="D814" s="314"/>
      <c r="E814" s="358" t="s">
        <v>378</v>
      </c>
      <c r="F814" s="359" t="s">
        <v>2673</v>
      </c>
      <c r="G814" s="313" t="s">
        <v>523</v>
      </c>
      <c r="H814" s="355" t="s">
        <v>1270</v>
      </c>
      <c r="I814" s="316">
        <v>60000</v>
      </c>
      <c r="J814" s="316">
        <f>-K2333/0.0833333333333333</f>
        <v>0</v>
      </c>
      <c r="K814" s="316"/>
      <c r="L814" s="317">
        <v>42627</v>
      </c>
      <c r="M814" s="317">
        <v>42627</v>
      </c>
      <c r="N814" s="317">
        <v>43356</v>
      </c>
      <c r="O814" s="338">
        <f t="shared" si="53"/>
        <v>2018</v>
      </c>
      <c r="P814" s="336">
        <f t="shared" si="54"/>
        <v>9</v>
      </c>
      <c r="Q814" s="333" t="str">
        <f t="shared" si="52"/>
        <v>201809</v>
      </c>
      <c r="R814" s="354" t="s">
        <v>36</v>
      </c>
      <c r="S814" s="319">
        <v>0</v>
      </c>
      <c r="T814" s="319">
        <v>0</v>
      </c>
      <c r="U814" s="308"/>
      <c r="V814" s="360"/>
      <c r="W814" s="360"/>
      <c r="X814" s="360"/>
      <c r="Y8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4" s="421"/>
      <c r="AA814" s="349"/>
      <c r="AB814" s="349"/>
      <c r="AC814" s="349"/>
      <c r="AD814" s="349"/>
      <c r="AE814" s="349"/>
      <c r="AF814" s="349"/>
      <c r="AG814" s="349"/>
      <c r="AH814" s="349"/>
      <c r="AI814" s="349"/>
      <c r="AJ814" s="349"/>
      <c r="AK814" s="349"/>
      <c r="AL814" s="349"/>
      <c r="AM814" s="349"/>
      <c r="AN814" s="349"/>
      <c r="AO814" s="349"/>
      <c r="AP814" s="349"/>
      <c r="AQ814" s="349"/>
    </row>
    <row r="815" spans="1:43" s="8" customFormat="1" ht="43.5" customHeight="1">
      <c r="A815" s="354" t="s">
        <v>203</v>
      </c>
      <c r="B815" s="378" t="s">
        <v>884</v>
      </c>
      <c r="C815" s="398" t="s">
        <v>891</v>
      </c>
      <c r="D815" s="314"/>
      <c r="E815" s="358" t="s">
        <v>378</v>
      </c>
      <c r="F815" s="359" t="s">
        <v>2673</v>
      </c>
      <c r="G815" s="313" t="s">
        <v>523</v>
      </c>
      <c r="H815" s="355" t="s">
        <v>2674</v>
      </c>
      <c r="I815" s="316">
        <v>60000</v>
      </c>
      <c r="J815" s="316">
        <f>-K2334/0.0833333333333333</f>
        <v>0</v>
      </c>
      <c r="K815" s="316"/>
      <c r="L815" s="317">
        <v>42627</v>
      </c>
      <c r="M815" s="317">
        <v>42627</v>
      </c>
      <c r="N815" s="317">
        <v>43356</v>
      </c>
      <c r="O815" s="338">
        <f t="shared" si="53"/>
        <v>2018</v>
      </c>
      <c r="P815" s="336">
        <f t="shared" si="54"/>
        <v>9</v>
      </c>
      <c r="Q815" s="333" t="str">
        <f t="shared" si="52"/>
        <v>201809</v>
      </c>
      <c r="R815" s="354" t="s">
        <v>36</v>
      </c>
      <c r="S815" s="319">
        <v>0</v>
      </c>
      <c r="T815" s="319">
        <v>0</v>
      </c>
      <c r="U815" s="308"/>
      <c r="V815" s="360"/>
      <c r="W815" s="360"/>
      <c r="X815" s="360"/>
      <c r="Y8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5" s="421"/>
      <c r="AA815" s="349"/>
      <c r="AB815" s="349"/>
      <c r="AC815" s="349"/>
      <c r="AD815" s="349"/>
      <c r="AE815" s="349"/>
      <c r="AF815" s="349"/>
      <c r="AG815" s="349"/>
      <c r="AH815" s="349"/>
      <c r="AI815" s="349"/>
      <c r="AJ815" s="349"/>
      <c r="AK815" s="349"/>
      <c r="AL815" s="349"/>
      <c r="AM815" s="349"/>
      <c r="AN815" s="349"/>
      <c r="AO815" s="349"/>
      <c r="AP815" s="349"/>
      <c r="AQ815" s="349"/>
    </row>
    <row r="816" spans="1:43" s="8" customFormat="1" ht="43.5" customHeight="1">
      <c r="A816" s="311" t="s">
        <v>203</v>
      </c>
      <c r="B816" s="354" t="s">
        <v>884</v>
      </c>
      <c r="C816" s="398" t="s">
        <v>891</v>
      </c>
      <c r="D816" s="314"/>
      <c r="E816" s="314" t="s">
        <v>378</v>
      </c>
      <c r="F816" s="315" t="s">
        <v>46</v>
      </c>
      <c r="G816" s="313" t="s">
        <v>262</v>
      </c>
      <c r="H816" s="313" t="s">
        <v>263</v>
      </c>
      <c r="I816" s="316">
        <v>400000</v>
      </c>
      <c r="J816" s="316">
        <f>-K2981/0.0833333333333333</f>
        <v>0</v>
      </c>
      <c r="K816" s="316"/>
      <c r="L816" s="317">
        <v>42627</v>
      </c>
      <c r="M816" s="317">
        <v>42627</v>
      </c>
      <c r="N816" s="318">
        <v>43356</v>
      </c>
      <c r="O816" s="336">
        <f t="shared" si="53"/>
        <v>2018</v>
      </c>
      <c r="P816" s="336">
        <f t="shared" si="54"/>
        <v>9</v>
      </c>
      <c r="Q816" s="326" t="str">
        <f t="shared" si="52"/>
        <v>201809</v>
      </c>
      <c r="R816" s="311" t="s">
        <v>36</v>
      </c>
      <c r="S816" s="319">
        <v>0</v>
      </c>
      <c r="T816" s="319">
        <v>0</v>
      </c>
      <c r="U816" s="355"/>
      <c r="V816" s="360"/>
      <c r="W816" s="360"/>
      <c r="X816" s="360"/>
      <c r="Y81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6" s="421"/>
      <c r="AA816" s="349"/>
      <c r="AB816" s="349"/>
      <c r="AC816" s="349"/>
      <c r="AD816" s="349"/>
      <c r="AE816" s="349"/>
      <c r="AF816" s="349"/>
      <c r="AG816" s="349"/>
      <c r="AH816" s="349"/>
      <c r="AI816" s="349"/>
      <c r="AJ816" s="349"/>
      <c r="AK816" s="349"/>
      <c r="AL816" s="349"/>
      <c r="AM816" s="349"/>
      <c r="AN816" s="349"/>
      <c r="AO816" s="349"/>
      <c r="AP816" s="349"/>
      <c r="AQ816" s="349"/>
    </row>
    <row r="817" spans="1:43" s="8" customFormat="1" ht="43.5" customHeight="1">
      <c r="A817" s="305" t="s">
        <v>1776</v>
      </c>
      <c r="B817" s="361" t="s">
        <v>884</v>
      </c>
      <c r="C817" s="398" t="s">
        <v>891</v>
      </c>
      <c r="D817" s="306" t="s">
        <v>3063</v>
      </c>
      <c r="E817" s="306" t="s">
        <v>380</v>
      </c>
      <c r="F817" s="307" t="s">
        <v>2009</v>
      </c>
      <c r="G817" s="308" t="s">
        <v>2010</v>
      </c>
      <c r="H817" s="308" t="s">
        <v>2011</v>
      </c>
      <c r="I817" s="309">
        <v>620036</v>
      </c>
      <c r="J817" s="309">
        <f>-K2402/0.0833333333333333</f>
        <v>0</v>
      </c>
      <c r="K817" s="309"/>
      <c r="L817" s="310">
        <v>42865</v>
      </c>
      <c r="M817" s="310">
        <v>42865</v>
      </c>
      <c r="N817" s="310">
        <v>43365</v>
      </c>
      <c r="O817" s="337">
        <f t="shared" si="53"/>
        <v>2018</v>
      </c>
      <c r="P817" s="336">
        <f t="shared" si="54"/>
        <v>9</v>
      </c>
      <c r="Q817" s="332" t="str">
        <f t="shared" si="52"/>
        <v>201809</v>
      </c>
      <c r="R817" s="311" t="s">
        <v>44</v>
      </c>
      <c r="S817" s="312">
        <v>0.03</v>
      </c>
      <c r="T817" s="312">
        <v>0.01</v>
      </c>
      <c r="U817" s="313"/>
      <c r="V817" s="363"/>
      <c r="W817" s="360"/>
      <c r="X817" s="385"/>
      <c r="Y8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7" s="360"/>
      <c r="AA817" s="360"/>
      <c r="AB817" s="360"/>
      <c r="AC817" s="360"/>
      <c r="AD817" s="360"/>
      <c r="AE817" s="360"/>
      <c r="AF817" s="360"/>
      <c r="AG817" s="360"/>
      <c r="AH817" s="360"/>
      <c r="AI817" s="360"/>
      <c r="AJ817" s="360"/>
      <c r="AK817" s="360"/>
      <c r="AL817" s="360"/>
      <c r="AM817" s="360"/>
      <c r="AN817" s="360"/>
      <c r="AO817" s="360"/>
      <c r="AP817" s="360"/>
      <c r="AQ817" s="360"/>
    </row>
    <row r="818" spans="1:43" s="8" customFormat="1" ht="43.5" customHeight="1">
      <c r="A818" s="311" t="s">
        <v>89</v>
      </c>
      <c r="B818" s="354" t="s">
        <v>890</v>
      </c>
      <c r="C818" s="398" t="s">
        <v>891</v>
      </c>
      <c r="D818" s="358" t="s">
        <v>2331</v>
      </c>
      <c r="E818" s="314" t="s">
        <v>1152</v>
      </c>
      <c r="F818" s="315" t="s">
        <v>46</v>
      </c>
      <c r="G818" s="313" t="s">
        <v>1153</v>
      </c>
      <c r="H818" s="313" t="s">
        <v>1154</v>
      </c>
      <c r="I818" s="316">
        <v>3975000</v>
      </c>
      <c r="J818" s="316">
        <f>-K2376/0.0833333333333333</f>
        <v>0</v>
      </c>
      <c r="K818" s="316"/>
      <c r="L818" s="317">
        <v>42634</v>
      </c>
      <c r="M818" s="317">
        <v>42638</v>
      </c>
      <c r="N818" s="318">
        <v>43367</v>
      </c>
      <c r="O818" s="336">
        <f t="shared" si="53"/>
        <v>2018</v>
      </c>
      <c r="P818" s="336">
        <f t="shared" si="54"/>
        <v>9</v>
      </c>
      <c r="Q818" s="326" t="str">
        <f t="shared" si="52"/>
        <v>201809</v>
      </c>
      <c r="R818" s="311" t="s">
        <v>88</v>
      </c>
      <c r="S818" s="319">
        <v>0</v>
      </c>
      <c r="T818" s="319">
        <v>0</v>
      </c>
      <c r="U818" s="313"/>
      <c r="V818" s="363"/>
      <c r="W818" s="360"/>
      <c r="X818" s="385"/>
      <c r="Y81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8" s="421"/>
      <c r="AA818" s="349"/>
      <c r="AB818" s="349"/>
      <c r="AC818" s="349"/>
      <c r="AD818" s="349"/>
      <c r="AE818" s="349"/>
      <c r="AF818" s="349"/>
      <c r="AG818" s="349"/>
      <c r="AH818" s="349"/>
      <c r="AI818" s="349"/>
      <c r="AJ818" s="349"/>
      <c r="AK818" s="349"/>
      <c r="AL818" s="349"/>
      <c r="AM818" s="349"/>
      <c r="AN818" s="349"/>
      <c r="AO818" s="349"/>
      <c r="AP818" s="349"/>
      <c r="AQ818" s="349"/>
    </row>
    <row r="819" spans="1:43" s="8" customFormat="1" ht="43.5" customHeight="1">
      <c r="A819" s="311" t="s">
        <v>89</v>
      </c>
      <c r="B819" s="369" t="s">
        <v>890</v>
      </c>
      <c r="C819" s="398" t="s">
        <v>891</v>
      </c>
      <c r="D819" s="365" t="s">
        <v>2351</v>
      </c>
      <c r="E819" s="306" t="s">
        <v>391</v>
      </c>
      <c r="F819" s="307" t="s">
        <v>34</v>
      </c>
      <c r="G819" s="313" t="s">
        <v>1492</v>
      </c>
      <c r="H819" s="308" t="s">
        <v>1493</v>
      </c>
      <c r="I819" s="309">
        <v>1152000</v>
      </c>
      <c r="J819" s="309">
        <f>-K2413/0.0833333333333333</f>
        <v>0</v>
      </c>
      <c r="K819" s="309"/>
      <c r="L819" s="310">
        <v>41878</v>
      </c>
      <c r="M819" s="310">
        <v>41913</v>
      </c>
      <c r="N819" s="310">
        <v>43373</v>
      </c>
      <c r="O819" s="337">
        <f t="shared" si="53"/>
        <v>2018</v>
      </c>
      <c r="P819" s="336">
        <f t="shared" si="54"/>
        <v>9</v>
      </c>
      <c r="Q819" s="332" t="str">
        <f t="shared" si="52"/>
        <v>201809</v>
      </c>
      <c r="R819" s="311" t="s">
        <v>1494</v>
      </c>
      <c r="S819" s="312">
        <v>0</v>
      </c>
      <c r="T819" s="312">
        <v>0</v>
      </c>
      <c r="U819" s="308"/>
      <c r="V819" s="363"/>
      <c r="W819" s="360"/>
      <c r="X819" s="363"/>
      <c r="Y81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19" s="421"/>
      <c r="AA819" s="421"/>
      <c r="AB819" s="349"/>
      <c r="AC819" s="349"/>
      <c r="AD819" s="349"/>
      <c r="AE819" s="349"/>
      <c r="AF819" s="349"/>
      <c r="AG819" s="349"/>
      <c r="AH819" s="349"/>
      <c r="AI819" s="349"/>
      <c r="AJ819" s="349"/>
      <c r="AK819" s="349"/>
      <c r="AL819" s="349"/>
      <c r="AM819" s="349"/>
      <c r="AN819" s="349"/>
      <c r="AO819" s="349"/>
      <c r="AP819" s="349"/>
      <c r="AQ819" s="349"/>
    </row>
    <row r="820" spans="1:43" s="8" customFormat="1" ht="43.5" customHeight="1">
      <c r="A820" s="379" t="s">
        <v>130</v>
      </c>
      <c r="B820" s="369" t="s">
        <v>966</v>
      </c>
      <c r="C820" s="354" t="s">
        <v>891</v>
      </c>
      <c r="D820" s="365" t="s">
        <v>1926</v>
      </c>
      <c r="E820" s="247" t="s">
        <v>400</v>
      </c>
      <c r="F820" s="248" t="s">
        <v>46</v>
      </c>
      <c r="G820" s="356" t="s">
        <v>2503</v>
      </c>
      <c r="H820" s="356" t="s">
        <v>2631</v>
      </c>
      <c r="I820" s="286">
        <v>1131873.6</v>
      </c>
      <c r="J820" s="286">
        <f>-K2316/0.0833333333333333</f>
        <v>0</v>
      </c>
      <c r="K820" s="286"/>
      <c r="L820" s="282">
        <v>42592</v>
      </c>
      <c r="M820" s="282">
        <v>42644</v>
      </c>
      <c r="N820" s="282">
        <v>43373</v>
      </c>
      <c r="O820" s="327">
        <f t="shared" si="53"/>
        <v>2018</v>
      </c>
      <c r="P820" s="323">
        <f t="shared" si="54"/>
        <v>9</v>
      </c>
      <c r="Q820" s="328" t="str">
        <f t="shared" si="52"/>
        <v>201809</v>
      </c>
      <c r="R820" s="354" t="s">
        <v>105</v>
      </c>
      <c r="S820" s="268">
        <v>0</v>
      </c>
      <c r="T820" s="268">
        <v>0</v>
      </c>
      <c r="U820" s="355" t="s">
        <v>1245</v>
      </c>
      <c r="V820" s="343"/>
      <c r="W820" s="345"/>
      <c r="X820" s="343"/>
      <c r="Y8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0" s="421"/>
      <c r="AA820" s="348"/>
      <c r="AB820" s="348"/>
      <c r="AC820" s="348"/>
      <c r="AD820" s="348"/>
      <c r="AE820" s="348"/>
      <c r="AF820" s="348"/>
      <c r="AG820" s="348"/>
      <c r="AH820" s="348"/>
      <c r="AI820" s="348"/>
      <c r="AJ820" s="348"/>
      <c r="AK820" s="348"/>
      <c r="AL820" s="348"/>
      <c r="AM820" s="348"/>
      <c r="AN820" s="348"/>
      <c r="AO820" s="348"/>
      <c r="AP820" s="348"/>
      <c r="AQ820" s="348"/>
    </row>
    <row r="821" spans="1:43" s="8" customFormat="1" ht="43.5" customHeight="1">
      <c r="A821" s="379" t="s">
        <v>203</v>
      </c>
      <c r="B821" s="382" t="s">
        <v>884</v>
      </c>
      <c r="C821" s="370" t="s">
        <v>891</v>
      </c>
      <c r="D821" s="365"/>
      <c r="E821" s="365" t="s">
        <v>376</v>
      </c>
      <c r="F821" s="366" t="s">
        <v>1985</v>
      </c>
      <c r="G821" s="356" t="s">
        <v>762</v>
      </c>
      <c r="H821" s="356" t="s">
        <v>1986</v>
      </c>
      <c r="I821" s="388">
        <v>1000000</v>
      </c>
      <c r="J821" s="388">
        <f>-K2421/0.0833333333333333</f>
        <v>0</v>
      </c>
      <c r="K821" s="388"/>
      <c r="L821" s="367">
        <v>42795</v>
      </c>
      <c r="M821" s="367">
        <v>42278</v>
      </c>
      <c r="N821" s="367">
        <v>43373</v>
      </c>
      <c r="O821" s="389">
        <f t="shared" si="53"/>
        <v>2018</v>
      </c>
      <c r="P821" s="374">
        <f t="shared" si="54"/>
        <v>9</v>
      </c>
      <c r="Q821" s="390" t="str">
        <f t="shared" si="52"/>
        <v>201809</v>
      </c>
      <c r="R821" s="354" t="s">
        <v>36</v>
      </c>
      <c r="S821" s="391">
        <v>0.17</v>
      </c>
      <c r="T821" s="391">
        <v>0.05</v>
      </c>
      <c r="U821" s="356"/>
      <c r="V821" s="349"/>
      <c r="W821" s="348"/>
      <c r="X821" s="421"/>
      <c r="Y82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1" s="421"/>
      <c r="AA821" s="349"/>
      <c r="AB821" s="349"/>
      <c r="AC821" s="349"/>
      <c r="AD821" s="349"/>
      <c r="AE821" s="349"/>
      <c r="AF821" s="349"/>
      <c r="AG821" s="349"/>
      <c r="AH821" s="349"/>
      <c r="AI821" s="349"/>
      <c r="AJ821" s="349"/>
      <c r="AK821" s="349"/>
      <c r="AL821" s="349"/>
      <c r="AM821" s="349"/>
      <c r="AN821" s="349"/>
      <c r="AO821" s="349"/>
      <c r="AP821" s="349"/>
      <c r="AQ821" s="349"/>
    </row>
    <row r="822" spans="1:43" s="8" customFormat="1" ht="43.5" customHeight="1">
      <c r="A822" s="311" t="s">
        <v>203</v>
      </c>
      <c r="B822" s="361" t="s">
        <v>884</v>
      </c>
      <c r="C822" s="398" t="s">
        <v>891</v>
      </c>
      <c r="D822" s="314"/>
      <c r="E822" s="314" t="s">
        <v>376</v>
      </c>
      <c r="F822" s="359" t="s">
        <v>1985</v>
      </c>
      <c r="G822" s="313" t="s">
        <v>762</v>
      </c>
      <c r="H822" s="313" t="s">
        <v>1068</v>
      </c>
      <c r="I822" s="316">
        <v>1000000</v>
      </c>
      <c r="J822" s="316">
        <f>-K2343/0.0833333333333333</f>
        <v>0</v>
      </c>
      <c r="K822" s="316"/>
      <c r="L822" s="317">
        <v>42795</v>
      </c>
      <c r="M822" s="317">
        <v>42278</v>
      </c>
      <c r="N822" s="318">
        <v>43373</v>
      </c>
      <c r="O822" s="336">
        <f t="shared" si="53"/>
        <v>2018</v>
      </c>
      <c r="P822" s="336">
        <f t="shared" si="54"/>
        <v>9</v>
      </c>
      <c r="Q822" s="326" t="str">
        <f t="shared" si="52"/>
        <v>201809</v>
      </c>
      <c r="R822" s="354" t="s">
        <v>36</v>
      </c>
      <c r="S822" s="319">
        <v>0.17</v>
      </c>
      <c r="T822" s="319">
        <v>0.05</v>
      </c>
      <c r="U822" s="261"/>
      <c r="V822" s="363"/>
      <c r="W822" s="360"/>
      <c r="X822" s="363"/>
      <c r="Y8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2" s="421"/>
      <c r="AA822" s="348"/>
      <c r="AB822" s="348"/>
      <c r="AC822" s="348"/>
      <c r="AD822" s="348"/>
      <c r="AE822" s="348"/>
      <c r="AF822" s="348"/>
      <c r="AG822" s="348"/>
      <c r="AH822" s="348"/>
      <c r="AI822" s="348"/>
      <c r="AJ822" s="348"/>
      <c r="AK822" s="348"/>
      <c r="AL822" s="348"/>
      <c r="AM822" s="348"/>
      <c r="AN822" s="348"/>
      <c r="AO822" s="348"/>
      <c r="AP822" s="348"/>
      <c r="AQ822" s="348"/>
    </row>
    <row r="823" spans="1:43" s="8" customFormat="1" ht="43.5" customHeight="1">
      <c r="A823" s="305" t="s">
        <v>1776</v>
      </c>
      <c r="B823" s="361" t="s">
        <v>884</v>
      </c>
      <c r="C823" s="398" t="s">
        <v>891</v>
      </c>
      <c r="D823" s="306" t="s">
        <v>3055</v>
      </c>
      <c r="E823" s="306" t="s">
        <v>378</v>
      </c>
      <c r="F823" s="307" t="s">
        <v>2042</v>
      </c>
      <c r="G823" s="308" t="s">
        <v>2043</v>
      </c>
      <c r="H823" s="308" t="s">
        <v>577</v>
      </c>
      <c r="I823" s="309">
        <v>333333.33</v>
      </c>
      <c r="J823" s="309">
        <f>-K2409/0.0833333333333333</f>
        <v>0</v>
      </c>
      <c r="K823" s="309"/>
      <c r="L823" s="310">
        <v>42284</v>
      </c>
      <c r="M823" s="310">
        <v>42284</v>
      </c>
      <c r="N823" s="310">
        <v>43379</v>
      </c>
      <c r="O823" s="337">
        <f t="shared" si="53"/>
        <v>2018</v>
      </c>
      <c r="P823" s="336">
        <f t="shared" si="54"/>
        <v>10</v>
      </c>
      <c r="Q823" s="332" t="str">
        <f t="shared" si="52"/>
        <v>201810</v>
      </c>
      <c r="R823" s="311" t="s">
        <v>44</v>
      </c>
      <c r="S823" s="312">
        <v>0</v>
      </c>
      <c r="T823" s="312">
        <v>0</v>
      </c>
      <c r="U823" s="313"/>
      <c r="V823" s="363"/>
      <c r="W823" s="360"/>
      <c r="X823" s="385"/>
      <c r="Y8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3" s="360"/>
      <c r="AA823" s="360"/>
      <c r="AB823" s="360"/>
      <c r="AC823" s="360"/>
      <c r="AD823" s="360"/>
      <c r="AE823" s="360"/>
      <c r="AF823" s="360"/>
      <c r="AG823" s="360"/>
      <c r="AH823" s="360"/>
      <c r="AI823" s="360"/>
      <c r="AJ823" s="360"/>
      <c r="AK823" s="360"/>
      <c r="AL823" s="360"/>
      <c r="AM823" s="360"/>
      <c r="AN823" s="360"/>
      <c r="AO823" s="360"/>
      <c r="AP823" s="360"/>
      <c r="AQ823" s="360"/>
    </row>
    <row r="824" spans="1:43" s="8" customFormat="1" ht="43.5" customHeight="1">
      <c r="A824" s="305" t="s">
        <v>1776</v>
      </c>
      <c r="B824" s="361" t="s">
        <v>884</v>
      </c>
      <c r="C824" s="398" t="s">
        <v>891</v>
      </c>
      <c r="D824" s="306" t="s">
        <v>3056</v>
      </c>
      <c r="E824" s="306" t="s">
        <v>378</v>
      </c>
      <c r="F824" s="307" t="s">
        <v>2042</v>
      </c>
      <c r="G824" s="308" t="s">
        <v>2043</v>
      </c>
      <c r="H824" s="308" t="s">
        <v>2044</v>
      </c>
      <c r="I824" s="309">
        <v>333333</v>
      </c>
      <c r="J824" s="309">
        <f>-K2410/0.0833333333333333</f>
        <v>0</v>
      </c>
      <c r="K824" s="309"/>
      <c r="L824" s="310">
        <v>42284</v>
      </c>
      <c r="M824" s="310">
        <v>42284</v>
      </c>
      <c r="N824" s="310">
        <v>43379</v>
      </c>
      <c r="O824" s="337">
        <f t="shared" si="53"/>
        <v>2018</v>
      </c>
      <c r="P824" s="336">
        <f t="shared" si="54"/>
        <v>10</v>
      </c>
      <c r="Q824" s="332" t="str">
        <f t="shared" si="52"/>
        <v>201810</v>
      </c>
      <c r="R824" s="311" t="s">
        <v>44</v>
      </c>
      <c r="S824" s="312">
        <v>0</v>
      </c>
      <c r="T824" s="312">
        <v>0</v>
      </c>
      <c r="U824" s="313"/>
      <c r="V824" s="363"/>
      <c r="W824" s="360"/>
      <c r="X824" s="363"/>
      <c r="Y8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4" s="360"/>
      <c r="AA824" s="360"/>
      <c r="AB824" s="360"/>
      <c r="AC824" s="360"/>
      <c r="AD824" s="360"/>
      <c r="AE824" s="360"/>
      <c r="AF824" s="360"/>
      <c r="AG824" s="360"/>
      <c r="AH824" s="360"/>
      <c r="AI824" s="360"/>
      <c r="AJ824" s="360"/>
      <c r="AK824" s="360"/>
      <c r="AL824" s="360"/>
      <c r="AM824" s="360"/>
      <c r="AN824" s="360"/>
      <c r="AO824" s="360"/>
      <c r="AP824" s="360"/>
      <c r="AQ824" s="360"/>
    </row>
    <row r="825" spans="1:100" s="7" customFormat="1" ht="43.5" customHeight="1">
      <c r="A825" s="413" t="s">
        <v>11</v>
      </c>
      <c r="B825" s="265" t="s">
        <v>966</v>
      </c>
      <c r="C825" s="354" t="s">
        <v>891</v>
      </c>
      <c r="D825" s="459" t="s">
        <v>3086</v>
      </c>
      <c r="E825" s="459" t="s">
        <v>382</v>
      </c>
      <c r="F825" s="430" t="s">
        <v>2045</v>
      </c>
      <c r="G825" s="425" t="s">
        <v>2046</v>
      </c>
      <c r="H825" s="425" t="s">
        <v>2047</v>
      </c>
      <c r="I825" s="293">
        <v>398500</v>
      </c>
      <c r="J825" s="293">
        <f>-K2311/0.0833333333333333</f>
        <v>0</v>
      </c>
      <c r="K825" s="293"/>
      <c r="L825" s="284">
        <v>42746</v>
      </c>
      <c r="M825" s="284">
        <v>42284</v>
      </c>
      <c r="N825" s="284">
        <v>43379</v>
      </c>
      <c r="O825" s="327">
        <f t="shared" si="53"/>
        <v>2018</v>
      </c>
      <c r="P825" s="323">
        <f t="shared" si="54"/>
        <v>10</v>
      </c>
      <c r="Q825" s="334" t="str">
        <f t="shared" si="52"/>
        <v>201810</v>
      </c>
      <c r="R825" s="431" t="s">
        <v>44</v>
      </c>
      <c r="S825" s="268">
        <v>0</v>
      </c>
      <c r="T825" s="268">
        <v>0</v>
      </c>
      <c r="U825" s="399"/>
      <c r="V825" s="345"/>
      <c r="W825" s="345"/>
      <c r="X825" s="345"/>
      <c r="Y825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5" s="421"/>
      <c r="AA825" s="349"/>
      <c r="AB825" s="349"/>
      <c r="AC825" s="349"/>
      <c r="AD825" s="349"/>
      <c r="AE825" s="349"/>
      <c r="AF825" s="349"/>
      <c r="AG825" s="349"/>
      <c r="AH825" s="349"/>
      <c r="AI825" s="349"/>
      <c r="AJ825" s="349"/>
      <c r="AK825" s="349"/>
      <c r="AL825" s="349"/>
      <c r="AM825" s="349"/>
      <c r="AN825" s="349"/>
      <c r="AO825" s="349"/>
      <c r="AP825" s="349"/>
      <c r="AQ825" s="349"/>
      <c r="AR825" s="8"/>
      <c r="AS825" s="8"/>
      <c r="AT825" s="8"/>
      <c r="AU825" s="8"/>
      <c r="AV825" s="8"/>
      <c r="AW825" s="8"/>
      <c r="AX825" s="8"/>
      <c r="AY825" s="8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8"/>
      <c r="BS825" s="8"/>
      <c r="BT825" s="8"/>
      <c r="BU825" s="8"/>
      <c r="BV825" s="8"/>
      <c r="BW825" s="8"/>
      <c r="BX825" s="8"/>
      <c r="BY825" s="8"/>
      <c r="BZ825" s="8"/>
      <c r="CA825" s="8"/>
      <c r="CB825" s="8"/>
      <c r="CC825" s="8"/>
      <c r="CD825" s="8"/>
      <c r="CE825" s="8"/>
      <c r="CF825" s="8"/>
      <c r="CG825" s="8"/>
      <c r="CH825" s="8"/>
      <c r="CI825" s="8"/>
      <c r="CJ825" s="8"/>
      <c r="CK825" s="8"/>
      <c r="CL825" s="8"/>
      <c r="CM825" s="8"/>
      <c r="CN825" s="8"/>
      <c r="CO825" s="8"/>
      <c r="CP825" s="8"/>
      <c r="CQ825" s="8"/>
      <c r="CR825" s="8"/>
      <c r="CS825" s="8"/>
      <c r="CT825" s="8"/>
      <c r="CU825" s="8"/>
      <c r="CV825" s="8"/>
    </row>
    <row r="826" spans="1:43" s="8" customFormat="1" ht="43.5" customHeight="1">
      <c r="A826" s="305" t="s">
        <v>143</v>
      </c>
      <c r="B826" s="369" t="s">
        <v>890</v>
      </c>
      <c r="C826" s="398" t="s">
        <v>891</v>
      </c>
      <c r="D826" s="306"/>
      <c r="E826" s="306" t="s">
        <v>378</v>
      </c>
      <c r="F826" s="307" t="s">
        <v>2773</v>
      </c>
      <c r="G826" s="308" t="s">
        <v>454</v>
      </c>
      <c r="H826" s="308" t="s">
        <v>2774</v>
      </c>
      <c r="I826" s="309">
        <v>200000</v>
      </c>
      <c r="J826" s="309">
        <f>-K2947/0.0833333333333333</f>
        <v>0</v>
      </c>
      <c r="K826" s="309"/>
      <c r="L826" s="310">
        <v>42655</v>
      </c>
      <c r="M826" s="310">
        <v>42655</v>
      </c>
      <c r="N826" s="310">
        <v>43384</v>
      </c>
      <c r="O826" s="337">
        <f t="shared" si="53"/>
        <v>2018</v>
      </c>
      <c r="P826" s="336">
        <f t="shared" si="54"/>
        <v>10</v>
      </c>
      <c r="Q826" s="332" t="str">
        <f t="shared" si="52"/>
        <v>201810</v>
      </c>
      <c r="R826" s="354" t="s">
        <v>36</v>
      </c>
      <c r="S826" s="312">
        <v>0</v>
      </c>
      <c r="T826" s="312">
        <v>0</v>
      </c>
      <c r="U826" s="308"/>
      <c r="V826" s="363"/>
      <c r="W826" s="360"/>
      <c r="X826" s="363"/>
      <c r="Y82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6" s="421"/>
      <c r="AA826" s="349"/>
      <c r="AB826" s="349"/>
      <c r="AC826" s="349"/>
      <c r="AD826" s="349"/>
      <c r="AE826" s="349"/>
      <c r="AF826" s="349"/>
      <c r="AG826" s="349"/>
      <c r="AH826" s="349"/>
      <c r="AI826" s="349"/>
      <c r="AJ826" s="349"/>
      <c r="AK826" s="349"/>
      <c r="AL826" s="349"/>
      <c r="AM826" s="349"/>
      <c r="AN826" s="349"/>
      <c r="AO826" s="349"/>
      <c r="AP826" s="349"/>
      <c r="AQ826" s="349"/>
    </row>
    <row r="827" spans="1:43" s="8" customFormat="1" ht="43.5" customHeight="1">
      <c r="A827" s="250" t="s">
        <v>11</v>
      </c>
      <c r="B827" s="250" t="s">
        <v>966</v>
      </c>
      <c r="C827" s="354" t="s">
        <v>891</v>
      </c>
      <c r="D827" s="247"/>
      <c r="E827" s="247" t="s">
        <v>385</v>
      </c>
      <c r="F827" s="366" t="s">
        <v>900</v>
      </c>
      <c r="G827" s="356" t="s">
        <v>903</v>
      </c>
      <c r="H827" s="356" t="s">
        <v>904</v>
      </c>
      <c r="I827" s="286">
        <v>438675</v>
      </c>
      <c r="J827" s="286">
        <f>-K2305/0.0833333333333333</f>
        <v>0</v>
      </c>
      <c r="K827" s="286"/>
      <c r="L827" s="282">
        <v>42627</v>
      </c>
      <c r="M827" s="282">
        <v>42659</v>
      </c>
      <c r="N827" s="282">
        <v>43388</v>
      </c>
      <c r="O827" s="327">
        <f t="shared" si="53"/>
        <v>2018</v>
      </c>
      <c r="P827" s="323">
        <f t="shared" si="54"/>
        <v>10</v>
      </c>
      <c r="Q827" s="328" t="str">
        <f t="shared" si="52"/>
        <v>201810</v>
      </c>
      <c r="R827" s="354">
        <v>0</v>
      </c>
      <c r="S827" s="268">
        <v>0</v>
      </c>
      <c r="T827" s="268">
        <v>0</v>
      </c>
      <c r="U827" s="261"/>
      <c r="V827" s="343"/>
      <c r="W827" s="345"/>
      <c r="X827" s="343"/>
      <c r="Y82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7" s="348"/>
      <c r="AA827" s="349"/>
      <c r="AB827" s="349"/>
      <c r="AC827" s="349"/>
      <c r="AD827" s="349"/>
      <c r="AE827" s="349"/>
      <c r="AF827" s="349"/>
      <c r="AG827" s="349"/>
      <c r="AH827" s="349"/>
      <c r="AI827" s="349"/>
      <c r="AJ827" s="349"/>
      <c r="AK827" s="349"/>
      <c r="AL827" s="349"/>
      <c r="AM827" s="349"/>
      <c r="AN827" s="349"/>
      <c r="AO827" s="349"/>
      <c r="AP827" s="349"/>
      <c r="AQ827" s="349"/>
    </row>
    <row r="828" spans="1:43" s="8" customFormat="1" ht="43.5" customHeight="1">
      <c r="A828" s="250" t="s">
        <v>11</v>
      </c>
      <c r="B828" s="250" t="s">
        <v>966</v>
      </c>
      <c r="C828" s="354" t="s">
        <v>891</v>
      </c>
      <c r="D828" s="247"/>
      <c r="E828" s="247" t="s">
        <v>385</v>
      </c>
      <c r="F828" s="366" t="s">
        <v>900</v>
      </c>
      <c r="G828" s="356" t="s">
        <v>903</v>
      </c>
      <c r="H828" s="249" t="s">
        <v>48</v>
      </c>
      <c r="I828" s="286">
        <v>340807</v>
      </c>
      <c r="J828" s="286">
        <f>-K2306/0.0833333333333333</f>
        <v>0</v>
      </c>
      <c r="K828" s="286"/>
      <c r="L828" s="282">
        <v>42627</v>
      </c>
      <c r="M828" s="282">
        <v>42659</v>
      </c>
      <c r="N828" s="282">
        <v>43388</v>
      </c>
      <c r="O828" s="327">
        <f t="shared" si="53"/>
        <v>2018</v>
      </c>
      <c r="P828" s="323">
        <f t="shared" si="54"/>
        <v>10</v>
      </c>
      <c r="Q828" s="328" t="str">
        <f t="shared" si="52"/>
        <v>201810</v>
      </c>
      <c r="R828" s="354">
        <v>0</v>
      </c>
      <c r="S828" s="268">
        <v>0</v>
      </c>
      <c r="T828" s="268">
        <v>0</v>
      </c>
      <c r="U828" s="261"/>
      <c r="V828" s="345"/>
      <c r="W828" s="345"/>
      <c r="X828" s="345"/>
      <c r="Y828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8" s="348"/>
      <c r="AA828" s="348"/>
      <c r="AB828" s="348"/>
      <c r="AC828" s="348"/>
      <c r="AD828" s="348"/>
      <c r="AE828" s="348"/>
      <c r="AF828" s="348"/>
      <c r="AG828" s="348"/>
      <c r="AH828" s="348"/>
      <c r="AI828" s="348"/>
      <c r="AJ828" s="348"/>
      <c r="AK828" s="348"/>
      <c r="AL828" s="348"/>
      <c r="AM828" s="348"/>
      <c r="AN828" s="348"/>
      <c r="AO828" s="348"/>
      <c r="AP828" s="348"/>
      <c r="AQ828" s="348"/>
    </row>
    <row r="829" spans="1:43" s="8" customFormat="1" ht="43.5" customHeight="1">
      <c r="A829" s="235" t="s">
        <v>11</v>
      </c>
      <c r="B829" s="235" t="s">
        <v>966</v>
      </c>
      <c r="C829" s="354" t="s">
        <v>891</v>
      </c>
      <c r="D829" s="244"/>
      <c r="E829" s="244" t="s">
        <v>382</v>
      </c>
      <c r="F829" s="359" t="s">
        <v>900</v>
      </c>
      <c r="G829" s="246" t="s">
        <v>478</v>
      </c>
      <c r="H829" s="355" t="s">
        <v>901</v>
      </c>
      <c r="I829" s="285">
        <v>496355</v>
      </c>
      <c r="J829" s="285">
        <f>-K2307/0.0833333333333333</f>
        <v>0</v>
      </c>
      <c r="K829" s="285"/>
      <c r="L829" s="280">
        <v>42627</v>
      </c>
      <c r="M829" s="280">
        <v>42293</v>
      </c>
      <c r="N829" s="280">
        <v>43388</v>
      </c>
      <c r="O829" s="329">
        <f t="shared" si="53"/>
        <v>2018</v>
      </c>
      <c r="P829" s="323">
        <f t="shared" si="54"/>
        <v>10</v>
      </c>
      <c r="Q829" s="330" t="str">
        <f t="shared" si="52"/>
        <v>201810</v>
      </c>
      <c r="R829" s="354">
        <v>0</v>
      </c>
      <c r="S829" s="267">
        <v>0</v>
      </c>
      <c r="T829" s="267">
        <v>0</v>
      </c>
      <c r="U829" s="261"/>
      <c r="V829" s="345"/>
      <c r="W829" s="345"/>
      <c r="X829" s="345"/>
      <c r="Y829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29" s="421"/>
      <c r="AA829" s="349"/>
      <c r="AB829" s="349"/>
      <c r="AC829" s="349"/>
      <c r="AD829" s="349"/>
      <c r="AE829" s="349"/>
      <c r="AF829" s="349"/>
      <c r="AG829" s="349"/>
      <c r="AH829" s="349"/>
      <c r="AI829" s="349"/>
      <c r="AJ829" s="349"/>
      <c r="AK829" s="349"/>
      <c r="AL829" s="349"/>
      <c r="AM829" s="349"/>
      <c r="AN829" s="349"/>
      <c r="AO829" s="349"/>
      <c r="AP829" s="349"/>
      <c r="AQ829" s="349"/>
    </row>
    <row r="830" spans="1:43" s="8" customFormat="1" ht="43.5" customHeight="1">
      <c r="A830" s="235" t="s">
        <v>11</v>
      </c>
      <c r="B830" s="235" t="s">
        <v>966</v>
      </c>
      <c r="C830" s="354" t="s">
        <v>891</v>
      </c>
      <c r="D830" s="244"/>
      <c r="E830" s="244" t="s">
        <v>382</v>
      </c>
      <c r="F830" s="359" t="s">
        <v>900</v>
      </c>
      <c r="G830" s="246" t="s">
        <v>478</v>
      </c>
      <c r="H830" s="355" t="s">
        <v>902</v>
      </c>
      <c r="I830" s="285">
        <v>278131</v>
      </c>
      <c r="J830" s="285">
        <f>-K2308/0.0833333333333333</f>
        <v>0</v>
      </c>
      <c r="K830" s="285"/>
      <c r="L830" s="280">
        <v>42627</v>
      </c>
      <c r="M830" s="280">
        <v>42293</v>
      </c>
      <c r="N830" s="280">
        <v>43388</v>
      </c>
      <c r="O830" s="329">
        <f t="shared" si="53"/>
        <v>2018</v>
      </c>
      <c r="P830" s="323">
        <f t="shared" si="54"/>
        <v>10</v>
      </c>
      <c r="Q830" s="330" t="str">
        <f t="shared" si="52"/>
        <v>201810</v>
      </c>
      <c r="R830" s="354">
        <v>0</v>
      </c>
      <c r="S830" s="267">
        <v>0</v>
      </c>
      <c r="T830" s="267">
        <v>0</v>
      </c>
      <c r="U830" s="261"/>
      <c r="V830" s="343"/>
      <c r="W830" s="345"/>
      <c r="X830" s="344"/>
      <c r="Y83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0" s="348"/>
      <c r="AA830" s="349"/>
      <c r="AB830" s="349"/>
      <c r="AC830" s="349"/>
      <c r="AD830" s="349"/>
      <c r="AE830" s="349"/>
      <c r="AF830" s="349"/>
      <c r="AG830" s="349"/>
      <c r="AH830" s="349"/>
      <c r="AI830" s="349"/>
      <c r="AJ830" s="349"/>
      <c r="AK830" s="349"/>
      <c r="AL830" s="349"/>
      <c r="AM830" s="349"/>
      <c r="AN830" s="349"/>
      <c r="AO830" s="349"/>
      <c r="AP830" s="349"/>
      <c r="AQ830" s="349"/>
    </row>
    <row r="831" spans="1:43" s="8" customFormat="1" ht="43.5" customHeight="1">
      <c r="A831" s="311" t="s">
        <v>130</v>
      </c>
      <c r="B831" s="369" t="s">
        <v>966</v>
      </c>
      <c r="C831" s="398" t="s">
        <v>891</v>
      </c>
      <c r="D831" s="314" t="s">
        <v>1941</v>
      </c>
      <c r="E831" s="314" t="s">
        <v>400</v>
      </c>
      <c r="F831" s="315" t="s">
        <v>34</v>
      </c>
      <c r="G831" s="313" t="s">
        <v>1942</v>
      </c>
      <c r="H831" s="313" t="s">
        <v>1943</v>
      </c>
      <c r="I831" s="316">
        <v>5000</v>
      </c>
      <c r="J831" s="316">
        <f>-K2420/0.0833333333333333</f>
        <v>0</v>
      </c>
      <c r="K831" s="316"/>
      <c r="L831" s="317" t="s">
        <v>326</v>
      </c>
      <c r="M831" s="317">
        <v>40834</v>
      </c>
      <c r="N831" s="317">
        <v>43390</v>
      </c>
      <c r="O831" s="338">
        <f t="shared" si="53"/>
        <v>2018</v>
      </c>
      <c r="P831" s="336">
        <f t="shared" si="54"/>
        <v>10</v>
      </c>
      <c r="Q831" s="333" t="str">
        <f t="shared" si="52"/>
        <v>201810</v>
      </c>
      <c r="R831" s="311">
        <v>0</v>
      </c>
      <c r="S831" s="319">
        <v>0</v>
      </c>
      <c r="T831" s="319">
        <v>0</v>
      </c>
      <c r="U831" s="308"/>
      <c r="V831" s="363"/>
      <c r="W831" s="360"/>
      <c r="X831" s="363"/>
      <c r="Y83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1" s="385"/>
      <c r="AA831" s="385"/>
      <c r="AB831" s="363"/>
      <c r="AC831" s="363"/>
      <c r="AD831" s="363"/>
      <c r="AE831" s="363"/>
      <c r="AF831" s="363"/>
      <c r="AG831" s="363"/>
      <c r="AH831" s="363"/>
      <c r="AI831" s="363"/>
      <c r="AJ831" s="363"/>
      <c r="AK831" s="363"/>
      <c r="AL831" s="363"/>
      <c r="AM831" s="363"/>
      <c r="AN831" s="363"/>
      <c r="AO831" s="363"/>
      <c r="AP831" s="363"/>
      <c r="AQ831" s="363"/>
    </row>
    <row r="832" spans="1:100" s="232" customFormat="1" ht="43.5" customHeight="1">
      <c r="A832" s="354" t="s">
        <v>476</v>
      </c>
      <c r="B832" s="369" t="s">
        <v>966</v>
      </c>
      <c r="C832" s="354" t="s">
        <v>891</v>
      </c>
      <c r="D832" s="358" t="s">
        <v>1566</v>
      </c>
      <c r="E832" s="244" t="s">
        <v>400</v>
      </c>
      <c r="F832" s="359" t="s">
        <v>1567</v>
      </c>
      <c r="G832" s="251" t="s">
        <v>508</v>
      </c>
      <c r="H832" s="251" t="s">
        <v>509</v>
      </c>
      <c r="I832" s="285">
        <v>28700</v>
      </c>
      <c r="J832" s="285">
        <f>-K2320/0.0833333333333333</f>
        <v>0</v>
      </c>
      <c r="K832" s="285"/>
      <c r="L832" s="280">
        <v>41934</v>
      </c>
      <c r="M832" s="280">
        <v>41934</v>
      </c>
      <c r="N832" s="281">
        <v>43394</v>
      </c>
      <c r="O832" s="437">
        <f t="shared" si="53"/>
        <v>2018</v>
      </c>
      <c r="P832" s="437">
        <f t="shared" si="54"/>
        <v>10</v>
      </c>
      <c r="Q832" s="281" t="str">
        <f aca="true" t="shared" si="55" ref="Q832:Q895">IF(P832&gt;9,CONCATENATE(O832,P832),CONCATENATE(O832,"0",P832))</f>
        <v>201810</v>
      </c>
      <c r="R832" s="354">
        <v>0</v>
      </c>
      <c r="S832" s="267">
        <v>0</v>
      </c>
      <c r="T832" s="267">
        <v>0</v>
      </c>
      <c r="U832" s="261"/>
      <c r="V832" s="414"/>
      <c r="W832" s="415"/>
      <c r="X832" s="414"/>
      <c r="Y8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32" s="432"/>
      <c r="AA832" s="436"/>
      <c r="AB832" s="436"/>
      <c r="AC832" s="436"/>
      <c r="AD832" s="436"/>
      <c r="AE832" s="436"/>
      <c r="AF832" s="436"/>
      <c r="AG832" s="436"/>
      <c r="AH832" s="436"/>
      <c r="AI832" s="436"/>
      <c r="AJ832" s="436"/>
      <c r="AK832" s="436"/>
      <c r="AL832" s="436"/>
      <c r="AM832" s="436"/>
      <c r="AN832" s="436"/>
      <c r="AO832" s="436"/>
      <c r="AP832" s="436"/>
      <c r="AQ832" s="436"/>
      <c r="AR832" s="233"/>
      <c r="AS832" s="233"/>
      <c r="AT832" s="233"/>
      <c r="AU832" s="233"/>
      <c r="AV832" s="233"/>
      <c r="AW832" s="233"/>
      <c r="AX832" s="233"/>
      <c r="AY832" s="233"/>
      <c r="AZ832" s="233"/>
      <c r="BA832" s="233"/>
      <c r="BB832" s="233"/>
      <c r="BC832" s="233"/>
      <c r="BD832" s="233"/>
      <c r="BE832" s="233"/>
      <c r="BF832" s="233"/>
      <c r="BG832" s="233"/>
      <c r="BH832" s="233"/>
      <c r="BI832" s="233"/>
      <c r="BJ832" s="233"/>
      <c r="BK832" s="233"/>
      <c r="BL832" s="233"/>
      <c r="BM832" s="233"/>
      <c r="BN832" s="233"/>
      <c r="BO832" s="233"/>
      <c r="BP832" s="233"/>
      <c r="BQ832" s="233"/>
      <c r="BR832" s="233"/>
      <c r="BS832" s="233"/>
      <c r="BT832" s="233"/>
      <c r="BU832" s="233"/>
      <c r="BV832" s="233"/>
      <c r="BW832" s="233"/>
      <c r="BX832" s="233"/>
      <c r="BY832" s="233"/>
      <c r="BZ832" s="233"/>
      <c r="CA832" s="233"/>
      <c r="CB832" s="233"/>
      <c r="CC832" s="233"/>
      <c r="CD832" s="233"/>
      <c r="CE832" s="233"/>
      <c r="CF832" s="233"/>
      <c r="CG832" s="233"/>
      <c r="CH832" s="233"/>
      <c r="CI832" s="233"/>
      <c r="CJ832" s="233"/>
      <c r="CK832" s="233"/>
      <c r="CL832" s="233"/>
      <c r="CM832" s="233"/>
      <c r="CN832" s="233"/>
      <c r="CO832" s="233"/>
      <c r="CP832" s="233"/>
      <c r="CQ832" s="233"/>
      <c r="CR832" s="233"/>
      <c r="CS832" s="233"/>
      <c r="CT832" s="233"/>
      <c r="CU832" s="233"/>
      <c r="CV832" s="233"/>
    </row>
    <row r="833" spans="1:100" s="232" customFormat="1" ht="43.5" customHeight="1">
      <c r="A833" s="311" t="s">
        <v>131</v>
      </c>
      <c r="B833" s="369" t="s">
        <v>884</v>
      </c>
      <c r="C833" s="398" t="s">
        <v>891</v>
      </c>
      <c r="D833" s="314"/>
      <c r="E833" s="314" t="s">
        <v>377</v>
      </c>
      <c r="F833" s="315" t="s">
        <v>2062</v>
      </c>
      <c r="G833" s="313" t="s">
        <v>2636</v>
      </c>
      <c r="H833" s="313" t="s">
        <v>336</v>
      </c>
      <c r="I833" s="316">
        <v>2222222.22</v>
      </c>
      <c r="J833" s="316">
        <f aca="true" t="shared" si="56" ref="J833:J841">-K3118/0.0833333333333333</f>
        <v>0</v>
      </c>
      <c r="K833" s="316"/>
      <c r="L833" s="317">
        <v>42305</v>
      </c>
      <c r="M833" s="317">
        <v>42305</v>
      </c>
      <c r="N833" s="318">
        <v>43400</v>
      </c>
      <c r="O833" s="336">
        <f t="shared" si="53"/>
        <v>2018</v>
      </c>
      <c r="P833" s="336">
        <f t="shared" si="54"/>
        <v>10</v>
      </c>
      <c r="Q833" s="326" t="str">
        <f t="shared" si="55"/>
        <v>201810</v>
      </c>
      <c r="R833" s="311" t="s">
        <v>36</v>
      </c>
      <c r="S833" s="319">
        <v>0</v>
      </c>
      <c r="T833" s="319">
        <v>0</v>
      </c>
      <c r="U833" s="313"/>
      <c r="V833" s="363" t="s">
        <v>882</v>
      </c>
      <c r="W833" s="360"/>
      <c r="X833" s="363"/>
      <c r="Y83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3" s="421"/>
      <c r="AA833" s="349"/>
      <c r="AB833" s="349"/>
      <c r="AC833" s="349"/>
      <c r="AD833" s="349"/>
      <c r="AE833" s="349"/>
      <c r="AF833" s="349"/>
      <c r="AG833" s="349"/>
      <c r="AH833" s="349"/>
      <c r="AI833" s="349"/>
      <c r="AJ833" s="349"/>
      <c r="AK833" s="349"/>
      <c r="AL833" s="349"/>
      <c r="AM833" s="349"/>
      <c r="AN833" s="349"/>
      <c r="AO833" s="349"/>
      <c r="AP833" s="349"/>
      <c r="AQ833" s="349"/>
      <c r="AR833" s="233"/>
      <c r="AS833" s="233"/>
      <c r="AT833" s="233"/>
      <c r="AU833" s="233"/>
      <c r="AV833" s="233"/>
      <c r="AW833" s="233"/>
      <c r="AX833" s="233"/>
      <c r="AY833" s="233"/>
      <c r="AZ833" s="233"/>
      <c r="BA833" s="233"/>
      <c r="BB833" s="233"/>
      <c r="BC833" s="233"/>
      <c r="BD833" s="233"/>
      <c r="BE833" s="233"/>
      <c r="BF833" s="233"/>
      <c r="BG833" s="233"/>
      <c r="BH833" s="233"/>
      <c r="BI833" s="233"/>
      <c r="BJ833" s="233"/>
      <c r="BK833" s="233"/>
      <c r="BL833" s="233"/>
      <c r="BM833" s="233"/>
      <c r="BN833" s="233"/>
      <c r="BO833" s="233"/>
      <c r="BP833" s="233"/>
      <c r="BQ833" s="233"/>
      <c r="BR833" s="233"/>
      <c r="BS833" s="233"/>
      <c r="BT833" s="233"/>
      <c r="BU833" s="233"/>
      <c r="BV833" s="233"/>
      <c r="BW833" s="233"/>
      <c r="BX833" s="233"/>
      <c r="BY833" s="233"/>
      <c r="BZ833" s="233"/>
      <c r="CA833" s="233"/>
      <c r="CB833" s="233"/>
      <c r="CC833" s="233"/>
      <c r="CD833" s="233"/>
      <c r="CE833" s="233"/>
      <c r="CF833" s="233"/>
      <c r="CG833" s="233"/>
      <c r="CH833" s="233"/>
      <c r="CI833" s="233"/>
      <c r="CJ833" s="233"/>
      <c r="CK833" s="233"/>
      <c r="CL833" s="233"/>
      <c r="CM833" s="233"/>
      <c r="CN833" s="233"/>
      <c r="CO833" s="233"/>
      <c r="CP833" s="233"/>
      <c r="CQ833" s="233"/>
      <c r="CR833" s="233"/>
      <c r="CS833" s="233"/>
      <c r="CT833" s="233"/>
      <c r="CU833" s="233"/>
      <c r="CV833" s="233"/>
    </row>
    <row r="834" spans="1:100" s="232" customFormat="1" ht="43.5" customHeight="1">
      <c r="A834" s="311" t="s">
        <v>131</v>
      </c>
      <c r="B834" s="369" t="s">
        <v>884</v>
      </c>
      <c r="C834" s="398" t="s">
        <v>891</v>
      </c>
      <c r="D834" s="314"/>
      <c r="E834" s="314" t="s">
        <v>377</v>
      </c>
      <c r="F834" s="315" t="s">
        <v>2062</v>
      </c>
      <c r="G834" s="313" t="s">
        <v>2636</v>
      </c>
      <c r="H834" s="313" t="s">
        <v>2063</v>
      </c>
      <c r="I834" s="316">
        <v>2222222.22</v>
      </c>
      <c r="J834" s="316">
        <f t="shared" si="56"/>
        <v>0</v>
      </c>
      <c r="K834" s="316"/>
      <c r="L834" s="317">
        <v>42305</v>
      </c>
      <c r="M834" s="317">
        <v>42305</v>
      </c>
      <c r="N834" s="318">
        <v>43400</v>
      </c>
      <c r="O834" s="336">
        <f t="shared" si="53"/>
        <v>2018</v>
      </c>
      <c r="P834" s="336">
        <f t="shared" si="54"/>
        <v>10</v>
      </c>
      <c r="Q834" s="326" t="str">
        <f t="shared" si="55"/>
        <v>201810</v>
      </c>
      <c r="R834" s="311" t="s">
        <v>36</v>
      </c>
      <c r="S834" s="319">
        <v>0</v>
      </c>
      <c r="T834" s="319">
        <v>0</v>
      </c>
      <c r="U834" s="313"/>
      <c r="V834" s="363" t="s">
        <v>882</v>
      </c>
      <c r="W834" s="360"/>
      <c r="X834" s="363"/>
      <c r="Y83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4" s="421"/>
      <c r="AA834" s="349"/>
      <c r="AB834" s="349"/>
      <c r="AC834" s="349"/>
      <c r="AD834" s="349"/>
      <c r="AE834" s="349"/>
      <c r="AF834" s="349"/>
      <c r="AG834" s="349"/>
      <c r="AH834" s="349"/>
      <c r="AI834" s="349"/>
      <c r="AJ834" s="349"/>
      <c r="AK834" s="349"/>
      <c r="AL834" s="349"/>
      <c r="AM834" s="349"/>
      <c r="AN834" s="349"/>
      <c r="AO834" s="349"/>
      <c r="AP834" s="349"/>
      <c r="AQ834" s="349"/>
      <c r="AR834" s="233"/>
      <c r="AS834" s="233"/>
      <c r="AT834" s="233"/>
      <c r="AU834" s="233"/>
      <c r="AV834" s="233"/>
      <c r="AW834" s="233"/>
      <c r="AX834" s="233"/>
      <c r="AY834" s="233"/>
      <c r="AZ834" s="233"/>
      <c r="BA834" s="233"/>
      <c r="BB834" s="233"/>
      <c r="BC834" s="233"/>
      <c r="BD834" s="233"/>
      <c r="BE834" s="233"/>
      <c r="BF834" s="233"/>
      <c r="BG834" s="233"/>
      <c r="BH834" s="233"/>
      <c r="BI834" s="233"/>
      <c r="BJ834" s="233"/>
      <c r="BK834" s="233"/>
      <c r="BL834" s="233"/>
      <c r="BM834" s="233"/>
      <c r="BN834" s="233"/>
      <c r="BO834" s="233"/>
      <c r="BP834" s="233"/>
      <c r="BQ834" s="233"/>
      <c r="BR834" s="233"/>
      <c r="BS834" s="233"/>
      <c r="BT834" s="233"/>
      <c r="BU834" s="233"/>
      <c r="BV834" s="233"/>
      <c r="BW834" s="233"/>
      <c r="BX834" s="233"/>
      <c r="BY834" s="233"/>
      <c r="BZ834" s="233"/>
      <c r="CA834" s="233"/>
      <c r="CB834" s="233"/>
      <c r="CC834" s="233"/>
      <c r="CD834" s="233"/>
      <c r="CE834" s="233"/>
      <c r="CF834" s="233"/>
      <c r="CG834" s="233"/>
      <c r="CH834" s="233"/>
      <c r="CI834" s="233"/>
      <c r="CJ834" s="233"/>
      <c r="CK834" s="233"/>
      <c r="CL834" s="233"/>
      <c r="CM834" s="233"/>
      <c r="CN834" s="233"/>
      <c r="CO834" s="233"/>
      <c r="CP834" s="233"/>
      <c r="CQ834" s="233"/>
      <c r="CR834" s="233"/>
      <c r="CS834" s="233"/>
      <c r="CT834" s="233"/>
      <c r="CU834" s="233"/>
      <c r="CV834" s="233"/>
    </row>
    <row r="835" spans="1:100" s="8" customFormat="1" ht="43.5" customHeight="1">
      <c r="A835" s="311" t="s">
        <v>131</v>
      </c>
      <c r="B835" s="369" t="s">
        <v>884</v>
      </c>
      <c r="C835" s="398" t="s">
        <v>891</v>
      </c>
      <c r="D835" s="314"/>
      <c r="E835" s="314" t="s">
        <v>377</v>
      </c>
      <c r="F835" s="315" t="s">
        <v>2062</v>
      </c>
      <c r="G835" s="313" t="s">
        <v>2636</v>
      </c>
      <c r="H835" s="313" t="s">
        <v>2064</v>
      </c>
      <c r="I835" s="316">
        <v>2222222.22</v>
      </c>
      <c r="J835" s="316">
        <f t="shared" si="56"/>
        <v>0</v>
      </c>
      <c r="K835" s="316"/>
      <c r="L835" s="317">
        <v>42305</v>
      </c>
      <c r="M835" s="317">
        <v>42305</v>
      </c>
      <c r="N835" s="318">
        <v>43400</v>
      </c>
      <c r="O835" s="336">
        <f t="shared" si="53"/>
        <v>2018</v>
      </c>
      <c r="P835" s="336">
        <f t="shared" si="54"/>
        <v>10</v>
      </c>
      <c r="Q835" s="326" t="str">
        <f t="shared" si="55"/>
        <v>201810</v>
      </c>
      <c r="R835" s="311" t="s">
        <v>36</v>
      </c>
      <c r="S835" s="319">
        <v>0</v>
      </c>
      <c r="T835" s="319">
        <v>0</v>
      </c>
      <c r="U835" s="313"/>
      <c r="V835" s="363" t="s">
        <v>882</v>
      </c>
      <c r="W835" s="360"/>
      <c r="X835" s="363"/>
      <c r="Y8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5" s="421"/>
      <c r="AA835" s="349"/>
      <c r="AB835" s="349"/>
      <c r="AC835" s="349"/>
      <c r="AD835" s="349"/>
      <c r="AE835" s="349"/>
      <c r="AF835" s="349"/>
      <c r="AG835" s="349"/>
      <c r="AH835" s="349"/>
      <c r="AI835" s="349"/>
      <c r="AJ835" s="349"/>
      <c r="AK835" s="349"/>
      <c r="AL835" s="349"/>
      <c r="AM835" s="349"/>
      <c r="AN835" s="349"/>
      <c r="AO835" s="349"/>
      <c r="AP835" s="349"/>
      <c r="AQ835" s="349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  <c r="CK835" s="7"/>
      <c r="CL835" s="7"/>
      <c r="CM835" s="7"/>
      <c r="CN835" s="7"/>
      <c r="CO835" s="7"/>
      <c r="CP835" s="7"/>
      <c r="CQ835" s="7"/>
      <c r="CR835" s="7"/>
      <c r="CS835" s="7"/>
      <c r="CT835" s="7"/>
      <c r="CU835" s="7"/>
      <c r="CV835" s="7"/>
    </row>
    <row r="836" spans="1:100" s="8" customFormat="1" ht="43.5" customHeight="1">
      <c r="A836" s="311" t="s">
        <v>131</v>
      </c>
      <c r="B836" s="369" t="s">
        <v>884</v>
      </c>
      <c r="C836" s="398" t="s">
        <v>891</v>
      </c>
      <c r="D836" s="314"/>
      <c r="E836" s="314" t="s">
        <v>377</v>
      </c>
      <c r="F836" s="315" t="s">
        <v>2062</v>
      </c>
      <c r="G836" s="313" t="s">
        <v>2636</v>
      </c>
      <c r="H836" s="313" t="s">
        <v>2065</v>
      </c>
      <c r="I836" s="316">
        <v>2222222.22</v>
      </c>
      <c r="J836" s="316">
        <f t="shared" si="56"/>
        <v>0</v>
      </c>
      <c r="K836" s="316"/>
      <c r="L836" s="317">
        <v>42305</v>
      </c>
      <c r="M836" s="317">
        <v>42305</v>
      </c>
      <c r="N836" s="318">
        <v>43400</v>
      </c>
      <c r="O836" s="336">
        <f aca="true" t="shared" si="57" ref="O836:O899">YEAR(N836)</f>
        <v>2018</v>
      </c>
      <c r="P836" s="336">
        <f aca="true" t="shared" si="58" ref="P836:P899">MONTH(N836)</f>
        <v>10</v>
      </c>
      <c r="Q836" s="326" t="str">
        <f t="shared" si="55"/>
        <v>201810</v>
      </c>
      <c r="R836" s="311" t="s">
        <v>36</v>
      </c>
      <c r="S836" s="319">
        <v>0</v>
      </c>
      <c r="T836" s="319">
        <v>0</v>
      </c>
      <c r="U836" s="313"/>
      <c r="V836" s="363" t="s">
        <v>882</v>
      </c>
      <c r="W836" s="360"/>
      <c r="X836" s="363"/>
      <c r="Y8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6" s="421"/>
      <c r="AA836" s="349"/>
      <c r="AB836" s="349"/>
      <c r="AC836" s="349"/>
      <c r="AD836" s="349"/>
      <c r="AE836" s="349"/>
      <c r="AF836" s="349"/>
      <c r="AG836" s="349"/>
      <c r="AH836" s="349"/>
      <c r="AI836" s="349"/>
      <c r="AJ836" s="349"/>
      <c r="AK836" s="349"/>
      <c r="AL836" s="349"/>
      <c r="AM836" s="349"/>
      <c r="AN836" s="349"/>
      <c r="AO836" s="349"/>
      <c r="AP836" s="349"/>
      <c r="AQ836" s="349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  <c r="CK836" s="7"/>
      <c r="CL836" s="7"/>
      <c r="CM836" s="7"/>
      <c r="CN836" s="7"/>
      <c r="CO836" s="7"/>
      <c r="CP836" s="7"/>
      <c r="CQ836" s="7"/>
      <c r="CR836" s="7"/>
      <c r="CS836" s="7"/>
      <c r="CT836" s="7"/>
      <c r="CU836" s="7"/>
      <c r="CV836" s="7"/>
    </row>
    <row r="837" spans="1:100" s="8" customFormat="1" ht="43.5" customHeight="1">
      <c r="A837" s="311" t="s">
        <v>131</v>
      </c>
      <c r="B837" s="369" t="s">
        <v>884</v>
      </c>
      <c r="C837" s="398" t="s">
        <v>891</v>
      </c>
      <c r="D837" s="314"/>
      <c r="E837" s="314" t="s">
        <v>377</v>
      </c>
      <c r="F837" s="315" t="s">
        <v>2062</v>
      </c>
      <c r="G837" s="313" t="s">
        <v>2636</v>
      </c>
      <c r="H837" s="313" t="s">
        <v>2066</v>
      </c>
      <c r="I837" s="316">
        <v>2222222.22</v>
      </c>
      <c r="J837" s="316">
        <f t="shared" si="56"/>
        <v>0</v>
      </c>
      <c r="K837" s="316"/>
      <c r="L837" s="317">
        <v>42305</v>
      </c>
      <c r="M837" s="317">
        <v>42305</v>
      </c>
      <c r="N837" s="318">
        <v>43400</v>
      </c>
      <c r="O837" s="336">
        <f t="shared" si="57"/>
        <v>2018</v>
      </c>
      <c r="P837" s="336">
        <f t="shared" si="58"/>
        <v>10</v>
      </c>
      <c r="Q837" s="326" t="str">
        <f t="shared" si="55"/>
        <v>201810</v>
      </c>
      <c r="R837" s="311" t="s">
        <v>36</v>
      </c>
      <c r="S837" s="319">
        <v>0</v>
      </c>
      <c r="T837" s="319">
        <v>0</v>
      </c>
      <c r="U837" s="313"/>
      <c r="V837" s="363" t="s">
        <v>882</v>
      </c>
      <c r="W837" s="360"/>
      <c r="X837" s="363"/>
      <c r="Y83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7" s="421"/>
      <c r="AA837" s="349"/>
      <c r="AB837" s="349"/>
      <c r="AC837" s="349"/>
      <c r="AD837" s="349"/>
      <c r="AE837" s="349"/>
      <c r="AF837" s="349"/>
      <c r="AG837" s="349"/>
      <c r="AH837" s="349"/>
      <c r="AI837" s="349"/>
      <c r="AJ837" s="349"/>
      <c r="AK837" s="349"/>
      <c r="AL837" s="349"/>
      <c r="AM837" s="349"/>
      <c r="AN837" s="349"/>
      <c r="AO837" s="349"/>
      <c r="AP837" s="349"/>
      <c r="AQ837" s="349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  <c r="CK837" s="7"/>
      <c r="CL837" s="7"/>
      <c r="CM837" s="7"/>
      <c r="CN837" s="7"/>
      <c r="CO837" s="7"/>
      <c r="CP837" s="7"/>
      <c r="CQ837" s="7"/>
      <c r="CR837" s="7"/>
      <c r="CS837" s="7"/>
      <c r="CT837" s="7"/>
      <c r="CU837" s="7"/>
      <c r="CV837" s="7"/>
    </row>
    <row r="838" spans="1:100" s="8" customFormat="1" ht="43.5" customHeight="1">
      <c r="A838" s="311" t="s">
        <v>131</v>
      </c>
      <c r="B838" s="369" t="s">
        <v>884</v>
      </c>
      <c r="C838" s="398" t="s">
        <v>891</v>
      </c>
      <c r="D838" s="314"/>
      <c r="E838" s="314" t="s">
        <v>377</v>
      </c>
      <c r="F838" s="315" t="s">
        <v>2062</v>
      </c>
      <c r="G838" s="313" t="s">
        <v>2636</v>
      </c>
      <c r="H838" s="313" t="s">
        <v>2067</v>
      </c>
      <c r="I838" s="316">
        <v>2222222.22</v>
      </c>
      <c r="J838" s="316">
        <f t="shared" si="56"/>
        <v>0</v>
      </c>
      <c r="K838" s="316"/>
      <c r="L838" s="317">
        <v>42305</v>
      </c>
      <c r="M838" s="317">
        <v>42305</v>
      </c>
      <c r="N838" s="318">
        <v>43400</v>
      </c>
      <c r="O838" s="336">
        <f t="shared" si="57"/>
        <v>2018</v>
      </c>
      <c r="P838" s="336">
        <f t="shared" si="58"/>
        <v>10</v>
      </c>
      <c r="Q838" s="326" t="str">
        <f t="shared" si="55"/>
        <v>201810</v>
      </c>
      <c r="R838" s="311" t="s">
        <v>36</v>
      </c>
      <c r="S838" s="319">
        <v>0</v>
      </c>
      <c r="T838" s="319">
        <v>0</v>
      </c>
      <c r="U838" s="313"/>
      <c r="V838" s="360" t="s">
        <v>882</v>
      </c>
      <c r="W838" s="360"/>
      <c r="X838" s="360"/>
      <c r="Y8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8" s="348"/>
      <c r="AA838" s="348"/>
      <c r="AB838" s="348"/>
      <c r="AC838" s="348"/>
      <c r="AD838" s="348"/>
      <c r="AE838" s="348"/>
      <c r="AF838" s="348"/>
      <c r="AG838" s="348"/>
      <c r="AH838" s="348"/>
      <c r="AI838" s="348"/>
      <c r="AJ838" s="348"/>
      <c r="AK838" s="348"/>
      <c r="AL838" s="348"/>
      <c r="AM838" s="348"/>
      <c r="AN838" s="348"/>
      <c r="AO838" s="348"/>
      <c r="AP838" s="348"/>
      <c r="AQ838" s="348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  <c r="CK838" s="7"/>
      <c r="CL838" s="7"/>
      <c r="CM838" s="7"/>
      <c r="CN838" s="7"/>
      <c r="CO838" s="7"/>
      <c r="CP838" s="7"/>
      <c r="CQ838" s="7"/>
      <c r="CR838" s="7"/>
      <c r="CS838" s="7"/>
      <c r="CT838" s="7"/>
      <c r="CU838" s="7"/>
      <c r="CV838" s="7"/>
    </row>
    <row r="839" spans="1:43" s="7" customFormat="1" ht="43.5" customHeight="1">
      <c r="A839" s="311" t="s">
        <v>131</v>
      </c>
      <c r="B839" s="369" t="s">
        <v>884</v>
      </c>
      <c r="C839" s="398" t="s">
        <v>891</v>
      </c>
      <c r="D839" s="314"/>
      <c r="E839" s="314" t="s">
        <v>377</v>
      </c>
      <c r="F839" s="315" t="s">
        <v>2062</v>
      </c>
      <c r="G839" s="313" t="s">
        <v>2636</v>
      </c>
      <c r="H839" s="313" t="s">
        <v>2068</v>
      </c>
      <c r="I839" s="316">
        <v>2222222.22</v>
      </c>
      <c r="J839" s="316">
        <f t="shared" si="56"/>
        <v>0</v>
      </c>
      <c r="K839" s="316"/>
      <c r="L839" s="317">
        <v>42305</v>
      </c>
      <c r="M839" s="317">
        <v>42305</v>
      </c>
      <c r="N839" s="318">
        <v>43400</v>
      </c>
      <c r="O839" s="336">
        <f t="shared" si="57"/>
        <v>2018</v>
      </c>
      <c r="P839" s="336">
        <f t="shared" si="58"/>
        <v>10</v>
      </c>
      <c r="Q839" s="326" t="str">
        <f t="shared" si="55"/>
        <v>201810</v>
      </c>
      <c r="R839" s="311" t="s">
        <v>36</v>
      </c>
      <c r="S839" s="319">
        <v>0</v>
      </c>
      <c r="T839" s="319">
        <v>0</v>
      </c>
      <c r="U839" s="313"/>
      <c r="V839" s="363" t="s">
        <v>882</v>
      </c>
      <c r="W839" s="360"/>
      <c r="X839" s="363"/>
      <c r="Y8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39" s="348"/>
      <c r="AA839" s="348"/>
      <c r="AB839" s="348"/>
      <c r="AC839" s="348"/>
      <c r="AD839" s="348"/>
      <c r="AE839" s="348"/>
      <c r="AF839" s="348"/>
      <c r="AG839" s="348"/>
      <c r="AH839" s="348"/>
      <c r="AI839" s="348"/>
      <c r="AJ839" s="348"/>
      <c r="AK839" s="348"/>
      <c r="AL839" s="348"/>
      <c r="AM839" s="348"/>
      <c r="AN839" s="348"/>
      <c r="AO839" s="348"/>
      <c r="AP839" s="348"/>
      <c r="AQ839" s="348"/>
    </row>
    <row r="840" spans="1:43" s="7" customFormat="1" ht="43.5" customHeight="1">
      <c r="A840" s="311" t="s">
        <v>131</v>
      </c>
      <c r="B840" s="369" t="s">
        <v>884</v>
      </c>
      <c r="C840" s="398" t="s">
        <v>891</v>
      </c>
      <c r="D840" s="314"/>
      <c r="E840" s="314" t="s">
        <v>377</v>
      </c>
      <c r="F840" s="315" t="s">
        <v>2062</v>
      </c>
      <c r="G840" s="313" t="s">
        <v>2636</v>
      </c>
      <c r="H840" s="313" t="s">
        <v>2069</v>
      </c>
      <c r="I840" s="316">
        <v>2222222.22</v>
      </c>
      <c r="J840" s="316">
        <f t="shared" si="56"/>
        <v>0</v>
      </c>
      <c r="K840" s="316"/>
      <c r="L840" s="317">
        <v>42305</v>
      </c>
      <c r="M840" s="317">
        <v>42305</v>
      </c>
      <c r="N840" s="318">
        <v>43400</v>
      </c>
      <c r="O840" s="336">
        <f t="shared" si="57"/>
        <v>2018</v>
      </c>
      <c r="P840" s="336">
        <f t="shared" si="58"/>
        <v>10</v>
      </c>
      <c r="Q840" s="326" t="str">
        <f t="shared" si="55"/>
        <v>201810</v>
      </c>
      <c r="R840" s="311" t="s">
        <v>36</v>
      </c>
      <c r="S840" s="319">
        <v>0</v>
      </c>
      <c r="T840" s="319">
        <v>0</v>
      </c>
      <c r="U840" s="313"/>
      <c r="V840" s="363" t="s">
        <v>882</v>
      </c>
      <c r="W840" s="360"/>
      <c r="X840" s="363"/>
      <c r="Y84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0" s="348"/>
      <c r="AA840" s="348"/>
      <c r="AB840" s="348"/>
      <c r="AC840" s="348"/>
      <c r="AD840" s="348"/>
      <c r="AE840" s="348"/>
      <c r="AF840" s="348"/>
      <c r="AG840" s="348"/>
      <c r="AH840" s="348"/>
      <c r="AI840" s="348"/>
      <c r="AJ840" s="348"/>
      <c r="AK840" s="348"/>
      <c r="AL840" s="348"/>
      <c r="AM840" s="348"/>
      <c r="AN840" s="348"/>
      <c r="AO840" s="348"/>
      <c r="AP840" s="348"/>
      <c r="AQ840" s="348"/>
    </row>
    <row r="841" spans="1:100" s="7" customFormat="1" ht="43.5" customHeight="1">
      <c r="A841" s="311" t="s">
        <v>131</v>
      </c>
      <c r="B841" s="369" t="s">
        <v>884</v>
      </c>
      <c r="C841" s="398" t="s">
        <v>891</v>
      </c>
      <c r="D841" s="314"/>
      <c r="E841" s="314" t="s">
        <v>377</v>
      </c>
      <c r="F841" s="315" t="s">
        <v>2062</v>
      </c>
      <c r="G841" s="313" t="s">
        <v>2636</v>
      </c>
      <c r="H841" s="313" t="s">
        <v>667</v>
      </c>
      <c r="I841" s="316">
        <v>2222222.22</v>
      </c>
      <c r="J841" s="316">
        <f t="shared" si="56"/>
        <v>0</v>
      </c>
      <c r="K841" s="316"/>
      <c r="L841" s="317">
        <v>42305</v>
      </c>
      <c r="M841" s="317">
        <v>42305</v>
      </c>
      <c r="N841" s="318">
        <v>43400</v>
      </c>
      <c r="O841" s="336">
        <f t="shared" si="57"/>
        <v>2018</v>
      </c>
      <c r="P841" s="336">
        <f t="shared" si="58"/>
        <v>10</v>
      </c>
      <c r="Q841" s="326" t="str">
        <f t="shared" si="55"/>
        <v>201810</v>
      </c>
      <c r="R841" s="311" t="s">
        <v>36</v>
      </c>
      <c r="S841" s="319">
        <v>0</v>
      </c>
      <c r="T841" s="319">
        <v>0</v>
      </c>
      <c r="U841" s="313"/>
      <c r="V841" s="363" t="s">
        <v>882</v>
      </c>
      <c r="W841" s="360"/>
      <c r="X841" s="363"/>
      <c r="Y84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1" s="348"/>
      <c r="AA841" s="349"/>
      <c r="AB841" s="349"/>
      <c r="AC841" s="349"/>
      <c r="AD841" s="349"/>
      <c r="AE841" s="349"/>
      <c r="AF841" s="349"/>
      <c r="AG841" s="349"/>
      <c r="AH841" s="349"/>
      <c r="AI841" s="349"/>
      <c r="AJ841" s="349"/>
      <c r="AK841" s="349"/>
      <c r="AL841" s="349"/>
      <c r="AM841" s="349"/>
      <c r="AN841" s="349"/>
      <c r="AO841" s="349"/>
      <c r="AP841" s="349"/>
      <c r="AQ841" s="349"/>
      <c r="AR841" s="8"/>
      <c r="AS841" s="8"/>
      <c r="AT841" s="8"/>
      <c r="AU841" s="8"/>
      <c r="AV841" s="8"/>
      <c r="AW841" s="8"/>
      <c r="AX841" s="8"/>
      <c r="AY841" s="8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8"/>
      <c r="BS841" s="8"/>
      <c r="BT841" s="8"/>
      <c r="BU841" s="8"/>
      <c r="BV841" s="8"/>
      <c r="BW841" s="8"/>
      <c r="BX841" s="8"/>
      <c r="BY841" s="8"/>
      <c r="BZ841" s="8"/>
      <c r="CA841" s="8"/>
      <c r="CB841" s="8"/>
      <c r="CC841" s="8"/>
      <c r="CD841" s="8"/>
      <c r="CE841" s="8"/>
      <c r="CF841" s="8"/>
      <c r="CG841" s="8"/>
      <c r="CH841" s="8"/>
      <c r="CI841" s="8"/>
      <c r="CJ841" s="8"/>
      <c r="CK841" s="8"/>
      <c r="CL841" s="8"/>
      <c r="CM841" s="8"/>
      <c r="CN841" s="8"/>
      <c r="CO841" s="8"/>
      <c r="CP841" s="8"/>
      <c r="CQ841" s="8"/>
      <c r="CR841" s="8"/>
      <c r="CS841" s="8"/>
      <c r="CT841" s="8"/>
      <c r="CU841" s="8"/>
      <c r="CV841" s="8"/>
    </row>
    <row r="842" spans="1:100" s="7" customFormat="1" ht="43.5" customHeight="1">
      <c r="A842" s="311" t="s">
        <v>1776</v>
      </c>
      <c r="B842" s="369" t="s">
        <v>884</v>
      </c>
      <c r="C842" s="398" t="s">
        <v>891</v>
      </c>
      <c r="D842" s="314" t="s">
        <v>2076</v>
      </c>
      <c r="E842" s="314" t="s">
        <v>377</v>
      </c>
      <c r="F842" s="315" t="s">
        <v>2075</v>
      </c>
      <c r="G842" s="313" t="s">
        <v>327</v>
      </c>
      <c r="H842" s="313" t="s">
        <v>2163</v>
      </c>
      <c r="I842" s="316">
        <v>100000</v>
      </c>
      <c r="J842" s="316">
        <f>-K2456/0.0833333333333333</f>
        <v>0</v>
      </c>
      <c r="K842" s="316"/>
      <c r="L842" s="317">
        <v>42746</v>
      </c>
      <c r="M842" s="317">
        <v>42305</v>
      </c>
      <c r="N842" s="318">
        <v>43400</v>
      </c>
      <c r="O842" s="336">
        <f t="shared" si="57"/>
        <v>2018</v>
      </c>
      <c r="P842" s="336">
        <f t="shared" si="58"/>
        <v>10</v>
      </c>
      <c r="Q842" s="326" t="str">
        <f t="shared" si="55"/>
        <v>201810</v>
      </c>
      <c r="R842" s="311" t="s">
        <v>44</v>
      </c>
      <c r="S842" s="319">
        <v>0</v>
      </c>
      <c r="T842" s="319">
        <v>0</v>
      </c>
      <c r="U842" s="313"/>
      <c r="V842" s="360"/>
      <c r="W842" s="360"/>
      <c r="X842" s="360"/>
      <c r="Y8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2" s="360"/>
      <c r="AA842" s="360"/>
      <c r="AB842" s="360"/>
      <c r="AC842" s="360"/>
      <c r="AD842" s="360"/>
      <c r="AE842" s="360"/>
      <c r="AF842" s="360"/>
      <c r="AG842" s="360"/>
      <c r="AH842" s="360"/>
      <c r="AI842" s="360"/>
      <c r="AJ842" s="360"/>
      <c r="AK842" s="360"/>
      <c r="AL842" s="360"/>
      <c r="AM842" s="360"/>
      <c r="AN842" s="360"/>
      <c r="AO842" s="360"/>
      <c r="AP842" s="360"/>
      <c r="AQ842" s="360"/>
      <c r="AR842" s="8"/>
      <c r="AS842" s="8"/>
      <c r="AT842" s="8"/>
      <c r="AU842" s="8"/>
      <c r="AV842" s="8"/>
      <c r="AW842" s="8"/>
      <c r="AX842" s="8"/>
      <c r="AY842" s="8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8"/>
      <c r="BS842" s="8"/>
      <c r="BT842" s="8"/>
      <c r="BU842" s="8"/>
      <c r="BV842" s="8"/>
      <c r="BW842" s="8"/>
      <c r="BX842" s="8"/>
      <c r="BY842" s="8"/>
      <c r="BZ842" s="8"/>
      <c r="CA842" s="8"/>
      <c r="CB842" s="8"/>
      <c r="CC842" s="8"/>
      <c r="CD842" s="8"/>
      <c r="CE842" s="8"/>
      <c r="CF842" s="8"/>
      <c r="CG842" s="8"/>
      <c r="CH842" s="8"/>
      <c r="CI842" s="8"/>
      <c r="CJ842" s="8"/>
      <c r="CK842" s="8"/>
      <c r="CL842" s="8"/>
      <c r="CM842" s="8"/>
      <c r="CN842" s="8"/>
      <c r="CO842" s="8"/>
      <c r="CP842" s="8"/>
      <c r="CQ842" s="8"/>
      <c r="CR842" s="8"/>
      <c r="CS842" s="8"/>
      <c r="CT842" s="8"/>
      <c r="CU842" s="8"/>
      <c r="CV842" s="8"/>
    </row>
    <row r="843" spans="1:43" s="233" customFormat="1" ht="43.5" customHeight="1">
      <c r="A843" s="311" t="s">
        <v>1776</v>
      </c>
      <c r="B843" s="369" t="s">
        <v>884</v>
      </c>
      <c r="C843" s="398" t="s">
        <v>891</v>
      </c>
      <c r="D843" s="314" t="s">
        <v>2074</v>
      </c>
      <c r="E843" s="314" t="s">
        <v>377</v>
      </c>
      <c r="F843" s="315" t="s">
        <v>2075</v>
      </c>
      <c r="G843" s="313" t="s">
        <v>327</v>
      </c>
      <c r="H843" s="313" t="s">
        <v>195</v>
      </c>
      <c r="I843" s="316">
        <v>100000</v>
      </c>
      <c r="J843" s="316">
        <f>-K2457/0.0833333333333333</f>
        <v>0</v>
      </c>
      <c r="K843" s="316"/>
      <c r="L843" s="317">
        <v>42746</v>
      </c>
      <c r="M843" s="317">
        <v>42305</v>
      </c>
      <c r="N843" s="318">
        <v>43400</v>
      </c>
      <c r="O843" s="336">
        <f t="shared" si="57"/>
        <v>2018</v>
      </c>
      <c r="P843" s="336">
        <f t="shared" si="58"/>
        <v>10</v>
      </c>
      <c r="Q843" s="326" t="str">
        <f t="shared" si="55"/>
        <v>201810</v>
      </c>
      <c r="R843" s="311" t="s">
        <v>44</v>
      </c>
      <c r="S843" s="319">
        <v>0</v>
      </c>
      <c r="T843" s="319">
        <v>0</v>
      </c>
      <c r="U843" s="313"/>
      <c r="V843" s="360"/>
      <c r="W843" s="360"/>
      <c r="X843" s="360"/>
      <c r="Y8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3" s="360"/>
      <c r="AA843" s="360"/>
      <c r="AB843" s="360"/>
      <c r="AC843" s="360"/>
      <c r="AD843" s="360"/>
      <c r="AE843" s="360"/>
      <c r="AF843" s="360"/>
      <c r="AG843" s="360"/>
      <c r="AH843" s="360"/>
      <c r="AI843" s="360"/>
      <c r="AJ843" s="360"/>
      <c r="AK843" s="360"/>
      <c r="AL843" s="360"/>
      <c r="AM843" s="360"/>
      <c r="AN843" s="360"/>
      <c r="AO843" s="360"/>
      <c r="AP843" s="360"/>
      <c r="AQ843" s="360"/>
    </row>
    <row r="844" spans="1:43" s="7" customFormat="1" ht="43.5" customHeight="1">
      <c r="A844" s="354" t="s">
        <v>2048</v>
      </c>
      <c r="B844" s="369" t="s">
        <v>889</v>
      </c>
      <c r="C844" s="398" t="s">
        <v>891</v>
      </c>
      <c r="D844" s="314" t="s">
        <v>679</v>
      </c>
      <c r="E844" s="314" t="s">
        <v>381</v>
      </c>
      <c r="F844" s="315" t="s">
        <v>527</v>
      </c>
      <c r="G844" s="313" t="s">
        <v>530</v>
      </c>
      <c r="H844" s="313" t="s">
        <v>132</v>
      </c>
      <c r="I844" s="316">
        <v>2750000</v>
      </c>
      <c r="J844" s="316">
        <f>-K3080/0.0833333333333333</f>
        <v>0</v>
      </c>
      <c r="K844" s="316"/>
      <c r="L844" s="317">
        <v>42627</v>
      </c>
      <c r="M844" s="317">
        <v>42675</v>
      </c>
      <c r="N844" s="318">
        <v>43404</v>
      </c>
      <c r="O844" s="336">
        <f t="shared" si="57"/>
        <v>2018</v>
      </c>
      <c r="P844" s="336">
        <f t="shared" si="58"/>
        <v>10</v>
      </c>
      <c r="Q844" s="326" t="str">
        <f t="shared" si="55"/>
        <v>201810</v>
      </c>
      <c r="R844" s="354" t="s">
        <v>88</v>
      </c>
      <c r="S844" s="319">
        <v>0</v>
      </c>
      <c r="T844" s="319">
        <v>0</v>
      </c>
      <c r="U844" s="313"/>
      <c r="V844" s="363"/>
      <c r="W844" s="360"/>
      <c r="X844" s="385"/>
      <c r="Y8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4" s="421"/>
      <c r="AA844" s="348"/>
      <c r="AB844" s="348"/>
      <c r="AC844" s="348"/>
      <c r="AD844" s="348"/>
      <c r="AE844" s="348"/>
      <c r="AF844" s="348"/>
      <c r="AG844" s="348"/>
      <c r="AH844" s="348"/>
      <c r="AI844" s="348"/>
      <c r="AJ844" s="348"/>
      <c r="AK844" s="348"/>
      <c r="AL844" s="348"/>
      <c r="AM844" s="348"/>
      <c r="AN844" s="348"/>
      <c r="AO844" s="348"/>
      <c r="AP844" s="348"/>
      <c r="AQ844" s="348"/>
    </row>
    <row r="845" spans="1:43" s="7" customFormat="1" ht="43.5" customHeight="1">
      <c r="A845" s="354" t="s">
        <v>2048</v>
      </c>
      <c r="B845" s="369" t="s">
        <v>889</v>
      </c>
      <c r="C845" s="398" t="s">
        <v>891</v>
      </c>
      <c r="D845" s="314" t="s">
        <v>680</v>
      </c>
      <c r="E845" s="314" t="s">
        <v>381</v>
      </c>
      <c r="F845" s="315" t="s">
        <v>527</v>
      </c>
      <c r="G845" s="313" t="s">
        <v>531</v>
      </c>
      <c r="H845" s="313" t="s">
        <v>357</v>
      </c>
      <c r="I845" s="316">
        <v>1250000</v>
      </c>
      <c r="J845" s="316">
        <f>-K3081/0.0833333333333333</f>
        <v>0</v>
      </c>
      <c r="K845" s="316"/>
      <c r="L845" s="317">
        <v>42627</v>
      </c>
      <c r="M845" s="317">
        <v>42675</v>
      </c>
      <c r="N845" s="318">
        <v>43404</v>
      </c>
      <c r="O845" s="336">
        <f t="shared" si="57"/>
        <v>2018</v>
      </c>
      <c r="P845" s="336">
        <f t="shared" si="58"/>
        <v>10</v>
      </c>
      <c r="Q845" s="326" t="str">
        <f t="shared" si="55"/>
        <v>201810</v>
      </c>
      <c r="R845" s="354" t="s">
        <v>88</v>
      </c>
      <c r="S845" s="319">
        <v>0</v>
      </c>
      <c r="T845" s="319">
        <v>0</v>
      </c>
      <c r="U845" s="313"/>
      <c r="V845" s="363"/>
      <c r="W845" s="360"/>
      <c r="X845" s="363"/>
      <c r="Y8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5" s="421"/>
      <c r="AA845" s="349"/>
      <c r="AB845" s="349"/>
      <c r="AC845" s="349"/>
      <c r="AD845" s="349"/>
      <c r="AE845" s="349"/>
      <c r="AF845" s="349"/>
      <c r="AG845" s="349"/>
      <c r="AH845" s="349"/>
      <c r="AI845" s="349"/>
      <c r="AJ845" s="349"/>
      <c r="AK845" s="349"/>
      <c r="AL845" s="349"/>
      <c r="AM845" s="349"/>
      <c r="AN845" s="349"/>
      <c r="AO845" s="349"/>
      <c r="AP845" s="349"/>
      <c r="AQ845" s="349"/>
    </row>
    <row r="846" spans="1:43" s="7" customFormat="1" ht="43.5" customHeight="1">
      <c r="A846" s="311" t="s">
        <v>2048</v>
      </c>
      <c r="B846" s="369" t="s">
        <v>889</v>
      </c>
      <c r="C846" s="398" t="s">
        <v>891</v>
      </c>
      <c r="D846" s="314" t="s">
        <v>3221</v>
      </c>
      <c r="E846" s="314" t="s">
        <v>377</v>
      </c>
      <c r="F846" s="315" t="s">
        <v>2013</v>
      </c>
      <c r="G846" s="313" t="s">
        <v>779</v>
      </c>
      <c r="H846" s="313" t="s">
        <v>2014</v>
      </c>
      <c r="I846" s="316">
        <v>300000</v>
      </c>
      <c r="J846" s="316">
        <f>-K3053/0.0833333333333333</f>
        <v>0</v>
      </c>
      <c r="K846" s="316"/>
      <c r="L846" s="317">
        <v>42270</v>
      </c>
      <c r="M846" s="317">
        <v>42309</v>
      </c>
      <c r="N846" s="318">
        <v>43404</v>
      </c>
      <c r="O846" s="336">
        <f t="shared" si="57"/>
        <v>2018</v>
      </c>
      <c r="P846" s="336">
        <f t="shared" si="58"/>
        <v>10</v>
      </c>
      <c r="Q846" s="326" t="str">
        <f t="shared" si="55"/>
        <v>201810</v>
      </c>
      <c r="R846" s="311" t="s">
        <v>44</v>
      </c>
      <c r="S846" s="319">
        <v>0</v>
      </c>
      <c r="T846" s="319">
        <v>0</v>
      </c>
      <c r="U846" s="313"/>
      <c r="V846" s="385"/>
      <c r="W846" s="360"/>
      <c r="X846" s="385"/>
      <c r="Y84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6" s="348"/>
      <c r="AA846" s="349"/>
      <c r="AB846" s="349"/>
      <c r="AC846" s="349"/>
      <c r="AD846" s="349"/>
      <c r="AE846" s="349"/>
      <c r="AF846" s="349"/>
      <c r="AG846" s="349"/>
      <c r="AH846" s="349"/>
      <c r="AI846" s="349"/>
      <c r="AJ846" s="349"/>
      <c r="AK846" s="349"/>
      <c r="AL846" s="349"/>
      <c r="AM846" s="349"/>
      <c r="AN846" s="349"/>
      <c r="AO846" s="349"/>
      <c r="AP846" s="349"/>
      <c r="AQ846" s="349"/>
    </row>
    <row r="847" spans="1:43" s="7" customFormat="1" ht="43.5" customHeight="1">
      <c r="A847" s="235" t="s">
        <v>120</v>
      </c>
      <c r="B847" s="354" t="s">
        <v>889</v>
      </c>
      <c r="C847" s="354" t="s">
        <v>891</v>
      </c>
      <c r="D847" s="260" t="s">
        <v>2019</v>
      </c>
      <c r="E847" s="358" t="s">
        <v>2803</v>
      </c>
      <c r="F847" s="359" t="s">
        <v>2804</v>
      </c>
      <c r="G847" s="251" t="s">
        <v>300</v>
      </c>
      <c r="H847" s="362" t="s">
        <v>1840</v>
      </c>
      <c r="I847" s="288">
        <v>30000</v>
      </c>
      <c r="J847" s="288">
        <f>-K2412/0.0833333333333333</f>
        <v>0</v>
      </c>
      <c r="K847" s="288"/>
      <c r="L847" s="280">
        <v>42634</v>
      </c>
      <c r="M847" s="280">
        <v>42675</v>
      </c>
      <c r="N847" s="281">
        <v>43404</v>
      </c>
      <c r="O847" s="323">
        <f t="shared" si="57"/>
        <v>2018</v>
      </c>
      <c r="P847" s="323">
        <f t="shared" si="58"/>
        <v>10</v>
      </c>
      <c r="Q847" s="324" t="str">
        <f t="shared" si="55"/>
        <v>201810</v>
      </c>
      <c r="R847" s="354" t="s">
        <v>44</v>
      </c>
      <c r="S847" s="267">
        <v>0</v>
      </c>
      <c r="T847" s="267">
        <v>0</v>
      </c>
      <c r="U847" s="263"/>
      <c r="V847" s="343"/>
      <c r="W847" s="345"/>
      <c r="X847" s="343"/>
      <c r="Y8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7" s="421"/>
      <c r="AA847" s="349"/>
      <c r="AB847" s="349"/>
      <c r="AC847" s="349"/>
      <c r="AD847" s="349"/>
      <c r="AE847" s="349"/>
      <c r="AF847" s="349"/>
      <c r="AG847" s="349"/>
      <c r="AH847" s="349"/>
      <c r="AI847" s="349"/>
      <c r="AJ847" s="349"/>
      <c r="AK847" s="349"/>
      <c r="AL847" s="349"/>
      <c r="AM847" s="349"/>
      <c r="AN847" s="349"/>
      <c r="AO847" s="349"/>
      <c r="AP847" s="349"/>
      <c r="AQ847" s="349"/>
    </row>
    <row r="848" spans="1:100" s="7" customFormat="1" ht="43.5" customHeight="1">
      <c r="A848" s="354" t="s">
        <v>135</v>
      </c>
      <c r="B848" s="354" t="s">
        <v>890</v>
      </c>
      <c r="C848" s="354" t="s">
        <v>891</v>
      </c>
      <c r="D848" s="256" t="s">
        <v>2335</v>
      </c>
      <c r="E848" s="244" t="s">
        <v>390</v>
      </c>
      <c r="F848" s="245" t="s">
        <v>738</v>
      </c>
      <c r="G848" s="251" t="s">
        <v>739</v>
      </c>
      <c r="H848" s="362" t="s">
        <v>1409</v>
      </c>
      <c r="I848" s="285">
        <v>564705</v>
      </c>
      <c r="J848" s="285">
        <f>-K2388/0.0833333333333333</f>
        <v>0</v>
      </c>
      <c r="K848" s="285"/>
      <c r="L848" s="280">
        <v>42655</v>
      </c>
      <c r="M848" s="280">
        <v>42675</v>
      </c>
      <c r="N848" s="281">
        <v>43404</v>
      </c>
      <c r="O848" s="323">
        <f t="shared" si="57"/>
        <v>2018</v>
      </c>
      <c r="P848" s="323">
        <f t="shared" si="58"/>
        <v>10</v>
      </c>
      <c r="Q848" s="324" t="str">
        <f t="shared" si="55"/>
        <v>201810</v>
      </c>
      <c r="R848" s="354">
        <v>0</v>
      </c>
      <c r="S848" s="267">
        <v>0</v>
      </c>
      <c r="T848" s="267">
        <v>0</v>
      </c>
      <c r="U848" s="261"/>
      <c r="V848" s="343"/>
      <c r="W848" s="345"/>
      <c r="X848" s="344"/>
      <c r="Y8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48" s="348"/>
      <c r="AA848" s="348"/>
      <c r="AB848" s="348"/>
      <c r="AC848" s="348"/>
      <c r="AD848" s="348"/>
      <c r="AE848" s="348"/>
      <c r="AF848" s="348"/>
      <c r="AG848" s="348"/>
      <c r="AH848" s="348"/>
      <c r="AI848" s="348"/>
      <c r="AJ848" s="348"/>
      <c r="AK848" s="348"/>
      <c r="AL848" s="348"/>
      <c r="AM848" s="348"/>
      <c r="AN848" s="348"/>
      <c r="AO848" s="348"/>
      <c r="AP848" s="348"/>
      <c r="AQ848" s="348"/>
      <c r="AR848" s="8"/>
      <c r="AS848" s="8"/>
      <c r="AT848" s="8"/>
      <c r="AU848" s="8"/>
      <c r="AV848" s="8"/>
      <c r="AW848" s="8"/>
      <c r="AX848" s="8"/>
      <c r="AY848" s="8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  <c r="BY848" s="8"/>
      <c r="BZ848" s="8"/>
      <c r="CA848" s="8"/>
      <c r="CB848" s="8"/>
      <c r="CC848" s="8"/>
      <c r="CD848" s="8"/>
      <c r="CE848" s="8"/>
      <c r="CF848" s="8"/>
      <c r="CG848" s="8"/>
      <c r="CH848" s="8"/>
      <c r="CI848" s="8"/>
      <c r="CJ848" s="8"/>
      <c r="CK848" s="8"/>
      <c r="CL848" s="8"/>
      <c r="CM848" s="8"/>
      <c r="CN848" s="8"/>
      <c r="CO848" s="8"/>
      <c r="CP848" s="8"/>
      <c r="CQ848" s="8"/>
      <c r="CR848" s="8"/>
      <c r="CS848" s="8"/>
      <c r="CT848" s="8"/>
      <c r="CU848" s="8"/>
      <c r="CV848" s="8"/>
    </row>
    <row r="849" spans="1:43" s="7" customFormat="1" ht="43.5" customHeight="1">
      <c r="A849" s="392" t="s">
        <v>2048</v>
      </c>
      <c r="B849" s="264" t="s">
        <v>966</v>
      </c>
      <c r="C849" s="354" t="s">
        <v>891</v>
      </c>
      <c r="D849" s="253"/>
      <c r="E849" s="380" t="s">
        <v>382</v>
      </c>
      <c r="F849" s="424" t="s">
        <v>2094</v>
      </c>
      <c r="G849" s="255" t="s">
        <v>426</v>
      </c>
      <c r="H849" s="255" t="s">
        <v>330</v>
      </c>
      <c r="I849" s="289">
        <v>176830</v>
      </c>
      <c r="J849" s="289">
        <f>-K2324/0.0833333333333333</f>
        <v>0</v>
      </c>
      <c r="K849" s="289"/>
      <c r="L849" s="283">
        <v>42326</v>
      </c>
      <c r="M849" s="283">
        <v>42339</v>
      </c>
      <c r="N849" s="283">
        <v>43407</v>
      </c>
      <c r="O849" s="329">
        <f t="shared" si="57"/>
        <v>2018</v>
      </c>
      <c r="P849" s="323">
        <f t="shared" si="58"/>
        <v>11</v>
      </c>
      <c r="Q849" s="330" t="str">
        <f t="shared" si="55"/>
        <v>201811</v>
      </c>
      <c r="R849" s="392" t="s">
        <v>44</v>
      </c>
      <c r="S849" s="269">
        <v>0.1</v>
      </c>
      <c r="T849" s="269">
        <v>0.06</v>
      </c>
      <c r="U849" s="355"/>
      <c r="V849" s="343"/>
      <c r="W849" s="345"/>
      <c r="X849" s="344" t="s">
        <v>882</v>
      </c>
      <c r="Y849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49" s="348"/>
      <c r="AA849" s="349"/>
      <c r="AB849" s="349"/>
      <c r="AC849" s="349"/>
      <c r="AD849" s="349"/>
      <c r="AE849" s="349"/>
      <c r="AF849" s="349"/>
      <c r="AG849" s="349"/>
      <c r="AH849" s="349"/>
      <c r="AI849" s="349"/>
      <c r="AJ849" s="349"/>
      <c r="AK849" s="349"/>
      <c r="AL849" s="349"/>
      <c r="AM849" s="349"/>
      <c r="AN849" s="349"/>
      <c r="AO849" s="349"/>
      <c r="AP849" s="349"/>
      <c r="AQ849" s="349"/>
    </row>
    <row r="850" spans="1:43" s="7" customFormat="1" ht="43.5" customHeight="1">
      <c r="A850" s="305" t="s">
        <v>130</v>
      </c>
      <c r="B850" s="354" t="s">
        <v>966</v>
      </c>
      <c r="C850" s="398" t="s">
        <v>891</v>
      </c>
      <c r="D850" s="306"/>
      <c r="E850" s="306" t="s">
        <v>398</v>
      </c>
      <c r="F850" s="307" t="s">
        <v>34</v>
      </c>
      <c r="G850" s="246" t="s">
        <v>278</v>
      </c>
      <c r="H850" s="308" t="s">
        <v>1130</v>
      </c>
      <c r="I850" s="309">
        <v>300000</v>
      </c>
      <c r="J850" s="309">
        <f>-K2402/0.0833333333333333</f>
        <v>0</v>
      </c>
      <c r="K850" s="309"/>
      <c r="L850" s="310">
        <v>42634</v>
      </c>
      <c r="M850" s="310">
        <v>42679</v>
      </c>
      <c r="N850" s="310">
        <v>43408</v>
      </c>
      <c r="O850" s="337">
        <f t="shared" si="57"/>
        <v>2018</v>
      </c>
      <c r="P850" s="336">
        <f t="shared" si="58"/>
        <v>11</v>
      </c>
      <c r="Q850" s="332" t="str">
        <f t="shared" si="55"/>
        <v>201811</v>
      </c>
      <c r="R850" s="311" t="s">
        <v>88</v>
      </c>
      <c r="S850" s="312">
        <v>0</v>
      </c>
      <c r="T850" s="312">
        <v>0</v>
      </c>
      <c r="U850" s="313"/>
      <c r="V850" s="363"/>
      <c r="W850" s="360"/>
      <c r="X850" s="363"/>
      <c r="Y8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0" s="348"/>
      <c r="AA850" s="348"/>
      <c r="AB850" s="348"/>
      <c r="AC850" s="348"/>
      <c r="AD850" s="348"/>
      <c r="AE850" s="348"/>
      <c r="AF850" s="348"/>
      <c r="AG850" s="348"/>
      <c r="AH850" s="348"/>
      <c r="AI850" s="348"/>
      <c r="AJ850" s="348"/>
      <c r="AK850" s="348"/>
      <c r="AL850" s="348"/>
      <c r="AM850" s="348"/>
      <c r="AN850" s="348"/>
      <c r="AO850" s="348"/>
      <c r="AP850" s="348"/>
      <c r="AQ850" s="348"/>
    </row>
    <row r="851" spans="1:100" s="7" customFormat="1" ht="43.5" customHeight="1">
      <c r="A851" s="354" t="s">
        <v>130</v>
      </c>
      <c r="B851" s="354" t="s">
        <v>966</v>
      </c>
      <c r="C851" s="354" t="s">
        <v>891</v>
      </c>
      <c r="D851" s="244"/>
      <c r="E851" s="247" t="s">
        <v>398</v>
      </c>
      <c r="F851" s="245" t="s">
        <v>34</v>
      </c>
      <c r="G851" s="246" t="s">
        <v>278</v>
      </c>
      <c r="H851" s="246" t="s">
        <v>122</v>
      </c>
      <c r="I851" s="286">
        <v>300000</v>
      </c>
      <c r="J851" s="286">
        <f>-K2394/0.0833333333333333</f>
        <v>0</v>
      </c>
      <c r="K851" s="286"/>
      <c r="L851" s="280">
        <v>42634</v>
      </c>
      <c r="M851" s="280">
        <v>42679</v>
      </c>
      <c r="N851" s="281">
        <v>43408</v>
      </c>
      <c r="O851" s="323">
        <f t="shared" si="57"/>
        <v>2018</v>
      </c>
      <c r="P851" s="323">
        <f t="shared" si="58"/>
        <v>11</v>
      </c>
      <c r="Q851" s="324" t="str">
        <f t="shared" si="55"/>
        <v>201811</v>
      </c>
      <c r="R851" s="354" t="s">
        <v>88</v>
      </c>
      <c r="S851" s="268">
        <v>0</v>
      </c>
      <c r="T851" s="268">
        <v>0</v>
      </c>
      <c r="U851" s="261"/>
      <c r="V851" s="348" t="s">
        <v>882</v>
      </c>
      <c r="W851" s="345"/>
      <c r="X851" s="345"/>
      <c r="Y851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51" s="348"/>
      <c r="AA851" s="348"/>
      <c r="AB851" s="348"/>
      <c r="AC851" s="348"/>
      <c r="AD851" s="348"/>
      <c r="AE851" s="348"/>
      <c r="AF851" s="348"/>
      <c r="AG851" s="348"/>
      <c r="AH851" s="348"/>
      <c r="AI851" s="348"/>
      <c r="AJ851" s="348"/>
      <c r="AK851" s="348"/>
      <c r="AL851" s="348"/>
      <c r="AM851" s="348"/>
      <c r="AN851" s="348"/>
      <c r="AO851" s="348"/>
      <c r="AP851" s="348"/>
      <c r="AQ851" s="348"/>
      <c r="AR851" s="8"/>
      <c r="AS851" s="8"/>
      <c r="AT851" s="8"/>
      <c r="AU851" s="8"/>
      <c r="AV851" s="8"/>
      <c r="AW851" s="8"/>
      <c r="AX851" s="8"/>
      <c r="AY851" s="8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8"/>
      <c r="BS851" s="8"/>
      <c r="BT851" s="8"/>
      <c r="BU851" s="8"/>
      <c r="BV851" s="8"/>
      <c r="BW851" s="8"/>
      <c r="BX851" s="8"/>
      <c r="BY851" s="8"/>
      <c r="BZ851" s="8"/>
      <c r="CA851" s="8"/>
      <c r="CB851" s="8"/>
      <c r="CC851" s="8"/>
      <c r="CD851" s="8"/>
      <c r="CE851" s="8"/>
      <c r="CF851" s="8"/>
      <c r="CG851" s="8"/>
      <c r="CH851" s="8"/>
      <c r="CI851" s="8"/>
      <c r="CJ851" s="8"/>
      <c r="CK851" s="8"/>
      <c r="CL851" s="8"/>
      <c r="CM851" s="8"/>
      <c r="CN851" s="8"/>
      <c r="CO851" s="8"/>
      <c r="CP851" s="8"/>
      <c r="CQ851" s="8"/>
      <c r="CR851" s="8"/>
      <c r="CS851" s="8"/>
      <c r="CT851" s="8"/>
      <c r="CU851" s="8"/>
      <c r="CV851" s="8"/>
    </row>
    <row r="852" spans="1:43" s="7" customFormat="1" ht="43.5" customHeight="1">
      <c r="A852" s="354" t="s">
        <v>130</v>
      </c>
      <c r="B852" s="354" t="s">
        <v>966</v>
      </c>
      <c r="C852" s="354" t="s">
        <v>891</v>
      </c>
      <c r="D852" s="244"/>
      <c r="E852" s="247" t="s">
        <v>398</v>
      </c>
      <c r="F852" s="245" t="s">
        <v>34</v>
      </c>
      <c r="G852" s="246" t="s">
        <v>278</v>
      </c>
      <c r="H852" s="246" t="s">
        <v>121</v>
      </c>
      <c r="I852" s="286">
        <v>300000</v>
      </c>
      <c r="J852" s="286">
        <f>-K2395/0.0833333333333333</f>
        <v>0</v>
      </c>
      <c r="K852" s="286"/>
      <c r="L852" s="280">
        <v>42634</v>
      </c>
      <c r="M852" s="280">
        <v>42679</v>
      </c>
      <c r="N852" s="281">
        <v>43408</v>
      </c>
      <c r="O852" s="323">
        <f t="shared" si="57"/>
        <v>2018</v>
      </c>
      <c r="P852" s="323">
        <f t="shared" si="58"/>
        <v>11</v>
      </c>
      <c r="Q852" s="324" t="str">
        <f t="shared" si="55"/>
        <v>201811</v>
      </c>
      <c r="R852" s="354" t="s">
        <v>88</v>
      </c>
      <c r="S852" s="268">
        <v>0</v>
      </c>
      <c r="T852" s="268">
        <v>0</v>
      </c>
      <c r="U852" s="261"/>
      <c r="V852" s="348" t="s">
        <v>882</v>
      </c>
      <c r="W852" s="345"/>
      <c r="X852" s="343"/>
      <c r="Y85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52" s="348"/>
      <c r="AA852" s="348"/>
      <c r="AB852" s="348"/>
      <c r="AC852" s="348"/>
      <c r="AD852" s="348"/>
      <c r="AE852" s="348"/>
      <c r="AF852" s="348"/>
      <c r="AG852" s="348"/>
      <c r="AH852" s="348"/>
      <c r="AI852" s="348"/>
      <c r="AJ852" s="348"/>
      <c r="AK852" s="348"/>
      <c r="AL852" s="348"/>
      <c r="AM852" s="348"/>
      <c r="AN852" s="348"/>
      <c r="AO852" s="348"/>
      <c r="AP852" s="348"/>
      <c r="AQ852" s="348"/>
    </row>
    <row r="853" spans="1:43" s="7" customFormat="1" ht="43.5" customHeight="1">
      <c r="A853" s="354" t="s">
        <v>130</v>
      </c>
      <c r="B853" s="354" t="s">
        <v>966</v>
      </c>
      <c r="C853" s="354" t="s">
        <v>891</v>
      </c>
      <c r="D853" s="244"/>
      <c r="E853" s="247" t="s">
        <v>398</v>
      </c>
      <c r="F853" s="245" t="s">
        <v>34</v>
      </c>
      <c r="G853" s="246" t="s">
        <v>278</v>
      </c>
      <c r="H853" s="355" t="s">
        <v>2757</v>
      </c>
      <c r="I853" s="286">
        <v>300000</v>
      </c>
      <c r="J853" s="286">
        <f>-K2397/0.0833333333333333</f>
        <v>0</v>
      </c>
      <c r="K853" s="286"/>
      <c r="L853" s="280">
        <v>42634</v>
      </c>
      <c r="M853" s="280">
        <v>42634</v>
      </c>
      <c r="N853" s="281">
        <v>43408</v>
      </c>
      <c r="O853" s="323">
        <f t="shared" si="57"/>
        <v>2018</v>
      </c>
      <c r="P853" s="323">
        <f t="shared" si="58"/>
        <v>11</v>
      </c>
      <c r="Q853" s="324" t="str">
        <f t="shared" si="55"/>
        <v>201811</v>
      </c>
      <c r="R853" s="354" t="s">
        <v>88</v>
      </c>
      <c r="S853" s="268">
        <v>0</v>
      </c>
      <c r="T853" s="268">
        <v>0</v>
      </c>
      <c r="U853" s="261"/>
      <c r="V853" s="348" t="s">
        <v>882</v>
      </c>
      <c r="W853" s="345"/>
      <c r="X853" s="343"/>
      <c r="Y85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53" s="348"/>
      <c r="AA853" s="348"/>
      <c r="AB853" s="348"/>
      <c r="AC853" s="348"/>
      <c r="AD853" s="348"/>
      <c r="AE853" s="348"/>
      <c r="AF853" s="348"/>
      <c r="AG853" s="348"/>
      <c r="AH853" s="348"/>
      <c r="AI853" s="348"/>
      <c r="AJ853" s="348"/>
      <c r="AK853" s="348"/>
      <c r="AL853" s="348"/>
      <c r="AM853" s="348"/>
      <c r="AN853" s="348"/>
      <c r="AO853" s="348"/>
      <c r="AP853" s="348"/>
      <c r="AQ853" s="348"/>
    </row>
    <row r="854" spans="1:43" s="7" customFormat="1" ht="43.5" customHeight="1">
      <c r="A854" s="311" t="s">
        <v>143</v>
      </c>
      <c r="B854" s="369" t="s">
        <v>890</v>
      </c>
      <c r="C854" s="398" t="s">
        <v>891</v>
      </c>
      <c r="D854" s="314"/>
      <c r="E854" s="314" t="s">
        <v>378</v>
      </c>
      <c r="F854" s="315" t="s">
        <v>2078</v>
      </c>
      <c r="G854" s="313" t="s">
        <v>1207</v>
      </c>
      <c r="H854" s="313" t="s">
        <v>2127</v>
      </c>
      <c r="I854" s="316">
        <v>8977727.5</v>
      </c>
      <c r="J854" s="316">
        <f>-K2459/0.0833333333333333</f>
        <v>0</v>
      </c>
      <c r="K854" s="316"/>
      <c r="L854" s="317">
        <v>42719</v>
      </c>
      <c r="M854" s="317">
        <v>42314</v>
      </c>
      <c r="N854" s="317">
        <v>43409</v>
      </c>
      <c r="O854" s="338">
        <f t="shared" si="57"/>
        <v>2018</v>
      </c>
      <c r="P854" s="336">
        <f t="shared" si="58"/>
        <v>11</v>
      </c>
      <c r="Q854" s="333" t="str">
        <f t="shared" si="55"/>
        <v>201811</v>
      </c>
      <c r="R854" s="311" t="s">
        <v>36</v>
      </c>
      <c r="S854" s="319">
        <v>0.04</v>
      </c>
      <c r="T854" s="319">
        <v>0.02</v>
      </c>
      <c r="U854" s="308"/>
      <c r="V854" s="363"/>
      <c r="W854" s="360"/>
      <c r="X854" s="363"/>
      <c r="Y8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4" s="385"/>
      <c r="AA854" s="363"/>
      <c r="AB854" s="363"/>
      <c r="AC854" s="363"/>
      <c r="AD854" s="363"/>
      <c r="AE854" s="363"/>
      <c r="AF854" s="363"/>
      <c r="AG854" s="363"/>
      <c r="AH854" s="363"/>
      <c r="AI854" s="363"/>
      <c r="AJ854" s="363"/>
      <c r="AK854" s="363"/>
      <c r="AL854" s="363"/>
      <c r="AM854" s="363"/>
      <c r="AN854" s="363"/>
      <c r="AO854" s="363"/>
      <c r="AP854" s="363"/>
      <c r="AQ854" s="363"/>
    </row>
    <row r="855" spans="1:43" s="7" customFormat="1" ht="43.5" customHeight="1">
      <c r="A855" s="311" t="s">
        <v>272</v>
      </c>
      <c r="B855" s="369" t="s">
        <v>889</v>
      </c>
      <c r="C855" s="398" t="s">
        <v>891</v>
      </c>
      <c r="D855" s="306"/>
      <c r="E855" s="306" t="s">
        <v>375</v>
      </c>
      <c r="F855" s="307" t="s">
        <v>46</v>
      </c>
      <c r="G855" s="308" t="s">
        <v>2894</v>
      </c>
      <c r="H855" s="308" t="s">
        <v>650</v>
      </c>
      <c r="I855" s="309">
        <v>85976</v>
      </c>
      <c r="J855" s="309">
        <f>-K2972/0.0833333333333333</f>
        <v>0</v>
      </c>
      <c r="K855" s="309"/>
      <c r="L855" s="310">
        <v>42683</v>
      </c>
      <c r="M855" s="310">
        <v>42683</v>
      </c>
      <c r="N855" s="310">
        <v>43412</v>
      </c>
      <c r="O855" s="337">
        <f t="shared" si="57"/>
        <v>2018</v>
      </c>
      <c r="P855" s="336">
        <f t="shared" si="58"/>
        <v>11</v>
      </c>
      <c r="Q855" s="332" t="str">
        <f t="shared" si="55"/>
        <v>201811</v>
      </c>
      <c r="R855" s="311" t="s">
        <v>105</v>
      </c>
      <c r="S855" s="312">
        <v>0</v>
      </c>
      <c r="T855" s="312">
        <v>0</v>
      </c>
      <c r="U855" s="308"/>
      <c r="V855" s="363"/>
      <c r="W855" s="360"/>
      <c r="X855" s="363"/>
      <c r="Y8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5" s="421"/>
      <c r="AA855" s="348"/>
      <c r="AB855" s="348"/>
      <c r="AC855" s="348"/>
      <c r="AD855" s="348"/>
      <c r="AE855" s="348"/>
      <c r="AF855" s="348"/>
      <c r="AG855" s="348"/>
      <c r="AH855" s="348"/>
      <c r="AI855" s="348"/>
      <c r="AJ855" s="348"/>
      <c r="AK855" s="348"/>
      <c r="AL855" s="348"/>
      <c r="AM855" s="348"/>
      <c r="AN855" s="348"/>
      <c r="AO855" s="348"/>
      <c r="AP855" s="348"/>
      <c r="AQ855" s="348"/>
    </row>
    <row r="856" spans="1:43" s="7" customFormat="1" ht="43.5" customHeight="1">
      <c r="A856" s="379" t="s">
        <v>135</v>
      </c>
      <c r="B856" s="354" t="s">
        <v>890</v>
      </c>
      <c r="C856" s="354" t="s">
        <v>891</v>
      </c>
      <c r="D856" s="247"/>
      <c r="E856" s="247" t="s">
        <v>390</v>
      </c>
      <c r="F856" s="366" t="s">
        <v>2097</v>
      </c>
      <c r="G856" s="417" t="s">
        <v>2098</v>
      </c>
      <c r="H856" s="417" t="s">
        <v>2099</v>
      </c>
      <c r="I856" s="286">
        <v>1652655</v>
      </c>
      <c r="J856" s="286">
        <f>-K2432/0.0833333333333333</f>
        <v>0</v>
      </c>
      <c r="K856" s="286"/>
      <c r="L856" s="280">
        <v>42326</v>
      </c>
      <c r="M856" s="280">
        <v>42326</v>
      </c>
      <c r="N856" s="281">
        <v>43421</v>
      </c>
      <c r="O856" s="323">
        <f t="shared" si="57"/>
        <v>2018</v>
      </c>
      <c r="P856" s="323">
        <f t="shared" si="58"/>
        <v>11</v>
      </c>
      <c r="Q856" s="324" t="str">
        <f t="shared" si="55"/>
        <v>201811</v>
      </c>
      <c r="R856" s="354" t="s">
        <v>36</v>
      </c>
      <c r="S856" s="268">
        <v>0.15</v>
      </c>
      <c r="T856" s="268">
        <v>0.05</v>
      </c>
      <c r="U856" s="262"/>
      <c r="V856" s="345"/>
      <c r="W856" s="345"/>
      <c r="X856" s="345"/>
      <c r="Y856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6" s="348"/>
      <c r="AA856" s="349"/>
      <c r="AB856" s="349"/>
      <c r="AC856" s="349"/>
      <c r="AD856" s="349"/>
      <c r="AE856" s="349"/>
      <c r="AF856" s="349"/>
      <c r="AG856" s="349"/>
      <c r="AH856" s="349"/>
      <c r="AI856" s="349"/>
      <c r="AJ856" s="349"/>
      <c r="AK856" s="349"/>
      <c r="AL856" s="349"/>
      <c r="AM856" s="349"/>
      <c r="AN856" s="349"/>
      <c r="AO856" s="349"/>
      <c r="AP856" s="349"/>
      <c r="AQ856" s="349"/>
    </row>
    <row r="857" spans="1:43" s="7" customFormat="1" ht="43.5" customHeight="1">
      <c r="A857" s="250" t="s">
        <v>11</v>
      </c>
      <c r="B857" s="250" t="s">
        <v>966</v>
      </c>
      <c r="C857" s="354" t="s">
        <v>891</v>
      </c>
      <c r="D857" s="247" t="s">
        <v>733</v>
      </c>
      <c r="E857" s="244" t="s">
        <v>403</v>
      </c>
      <c r="F857" s="245" t="s">
        <v>14</v>
      </c>
      <c r="G857" s="246" t="s">
        <v>15</v>
      </c>
      <c r="H857" s="246" t="s">
        <v>734</v>
      </c>
      <c r="I857" s="286">
        <v>0</v>
      </c>
      <c r="J857" s="286">
        <f>-K2341/0.0833333333333333</f>
        <v>0</v>
      </c>
      <c r="K857" s="286"/>
      <c r="L857" s="372">
        <v>41647</v>
      </c>
      <c r="M857" s="280">
        <v>41597</v>
      </c>
      <c r="N857" s="281">
        <v>43422</v>
      </c>
      <c r="O857" s="323">
        <f t="shared" si="57"/>
        <v>2018</v>
      </c>
      <c r="P857" s="323">
        <f t="shared" si="58"/>
        <v>11</v>
      </c>
      <c r="Q857" s="324" t="str">
        <f t="shared" si="55"/>
        <v>201811</v>
      </c>
      <c r="R857" s="235">
        <v>0</v>
      </c>
      <c r="S857" s="267">
        <v>0</v>
      </c>
      <c r="T857" s="267">
        <v>0</v>
      </c>
      <c r="U857" s="357"/>
      <c r="V857" s="343"/>
      <c r="W857" s="345"/>
      <c r="X857" s="343"/>
      <c r="Y85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7" s="421"/>
      <c r="AA857" s="349"/>
      <c r="AB857" s="349"/>
      <c r="AC857" s="349"/>
      <c r="AD857" s="349"/>
      <c r="AE857" s="349"/>
      <c r="AF857" s="349"/>
      <c r="AG857" s="349"/>
      <c r="AH857" s="349"/>
      <c r="AI857" s="349"/>
      <c r="AJ857" s="349"/>
      <c r="AK857" s="349"/>
      <c r="AL857" s="349"/>
      <c r="AM857" s="349"/>
      <c r="AN857" s="349"/>
      <c r="AO857" s="349"/>
      <c r="AP857" s="349"/>
      <c r="AQ857" s="349"/>
    </row>
    <row r="858" spans="1:43" s="7" customFormat="1" ht="43.5" customHeight="1">
      <c r="A858" s="311" t="s">
        <v>33</v>
      </c>
      <c r="B858" s="369" t="s">
        <v>889</v>
      </c>
      <c r="C858" s="398" t="s">
        <v>891</v>
      </c>
      <c r="D858" s="314"/>
      <c r="E858" s="314" t="s">
        <v>381</v>
      </c>
      <c r="F858" s="307" t="s">
        <v>2061</v>
      </c>
      <c r="G858" s="313" t="s">
        <v>661</v>
      </c>
      <c r="H858" s="313" t="s">
        <v>663</v>
      </c>
      <c r="I858" s="316">
        <v>150000</v>
      </c>
      <c r="J858" s="316">
        <f>-K3075/0.0833333333333333</f>
        <v>0</v>
      </c>
      <c r="K858" s="316"/>
      <c r="L858" s="317">
        <v>42305</v>
      </c>
      <c r="M858" s="317">
        <v>42339</v>
      </c>
      <c r="N858" s="318">
        <v>43434</v>
      </c>
      <c r="O858" s="336">
        <f t="shared" si="57"/>
        <v>2018</v>
      </c>
      <c r="P858" s="336">
        <f t="shared" si="58"/>
        <v>11</v>
      </c>
      <c r="Q858" s="326" t="str">
        <f t="shared" si="55"/>
        <v>201811</v>
      </c>
      <c r="R858" s="311" t="s">
        <v>44</v>
      </c>
      <c r="S858" s="319">
        <v>0</v>
      </c>
      <c r="T858" s="319">
        <v>0</v>
      </c>
      <c r="U858" s="355"/>
      <c r="V858" s="363"/>
      <c r="W858" s="360"/>
      <c r="X858" s="363"/>
      <c r="Y85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8" s="421"/>
      <c r="AA858" s="348"/>
      <c r="AB858" s="348"/>
      <c r="AC858" s="348"/>
      <c r="AD858" s="348"/>
      <c r="AE858" s="348"/>
      <c r="AF858" s="348"/>
      <c r="AG858" s="348"/>
      <c r="AH858" s="348"/>
      <c r="AI858" s="348"/>
      <c r="AJ858" s="348"/>
      <c r="AK858" s="348"/>
      <c r="AL858" s="348"/>
      <c r="AM858" s="348"/>
      <c r="AN858" s="348"/>
      <c r="AO858" s="348"/>
      <c r="AP858" s="348"/>
      <c r="AQ858" s="348"/>
    </row>
    <row r="859" spans="1:43" s="7" customFormat="1" ht="43.5" customHeight="1">
      <c r="A859" s="311" t="s">
        <v>33</v>
      </c>
      <c r="B859" s="369" t="s">
        <v>889</v>
      </c>
      <c r="C859" s="398" t="s">
        <v>891</v>
      </c>
      <c r="D859" s="314"/>
      <c r="E859" s="314" t="s">
        <v>381</v>
      </c>
      <c r="F859" s="307" t="s">
        <v>2061</v>
      </c>
      <c r="G859" s="313" t="s">
        <v>662</v>
      </c>
      <c r="H859" s="313" t="s">
        <v>913</v>
      </c>
      <c r="I859" s="316">
        <v>50000</v>
      </c>
      <c r="J859" s="316">
        <f>-K3076/0.0833333333333333</f>
        <v>0</v>
      </c>
      <c r="K859" s="316"/>
      <c r="L859" s="317">
        <v>42305</v>
      </c>
      <c r="M859" s="317">
        <v>42339</v>
      </c>
      <c r="N859" s="318">
        <v>43434</v>
      </c>
      <c r="O859" s="336">
        <f t="shared" si="57"/>
        <v>2018</v>
      </c>
      <c r="P859" s="336">
        <f t="shared" si="58"/>
        <v>11</v>
      </c>
      <c r="Q859" s="326" t="str">
        <f t="shared" si="55"/>
        <v>201811</v>
      </c>
      <c r="R859" s="311" t="s">
        <v>44</v>
      </c>
      <c r="S859" s="319">
        <v>0</v>
      </c>
      <c r="T859" s="319">
        <v>0</v>
      </c>
      <c r="U859" s="355"/>
      <c r="V859" s="363"/>
      <c r="W859" s="360"/>
      <c r="X859" s="385"/>
      <c r="Y85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59" s="421"/>
      <c r="AA859" s="348"/>
      <c r="AB859" s="348"/>
      <c r="AC859" s="348"/>
      <c r="AD859" s="348"/>
      <c r="AE859" s="348"/>
      <c r="AF859" s="348"/>
      <c r="AG859" s="348"/>
      <c r="AH859" s="348"/>
      <c r="AI859" s="348"/>
      <c r="AJ859" s="348"/>
      <c r="AK859" s="348"/>
      <c r="AL859" s="348"/>
      <c r="AM859" s="348"/>
      <c r="AN859" s="348"/>
      <c r="AO859" s="348"/>
      <c r="AP859" s="348"/>
      <c r="AQ859" s="348"/>
    </row>
    <row r="860" spans="1:43" s="7" customFormat="1" ht="43.5" customHeight="1">
      <c r="A860" s="235" t="s">
        <v>120</v>
      </c>
      <c r="B860" s="354" t="s">
        <v>889</v>
      </c>
      <c r="C860" s="354" t="s">
        <v>891</v>
      </c>
      <c r="D860" s="244"/>
      <c r="E860" s="244" t="s">
        <v>375</v>
      </c>
      <c r="F860" s="359" t="s">
        <v>2891</v>
      </c>
      <c r="G860" s="251" t="s">
        <v>627</v>
      </c>
      <c r="H860" s="246" t="s">
        <v>60</v>
      </c>
      <c r="I860" s="285">
        <v>300000</v>
      </c>
      <c r="J860" s="285">
        <f>-K2417/0.0833333333333333</f>
        <v>0</v>
      </c>
      <c r="K860" s="285"/>
      <c r="L860" s="280">
        <v>42683</v>
      </c>
      <c r="M860" s="280">
        <v>42705</v>
      </c>
      <c r="N860" s="280">
        <v>43434</v>
      </c>
      <c r="O860" s="329">
        <f t="shared" si="57"/>
        <v>2018</v>
      </c>
      <c r="P860" s="323">
        <f t="shared" si="58"/>
        <v>11</v>
      </c>
      <c r="Q860" s="330" t="str">
        <f t="shared" si="55"/>
        <v>201811</v>
      </c>
      <c r="R860" s="354" t="s">
        <v>36</v>
      </c>
      <c r="S860" s="267">
        <v>0</v>
      </c>
      <c r="T860" s="267">
        <v>0</v>
      </c>
      <c r="U860" s="261"/>
      <c r="V860" s="343"/>
      <c r="W860" s="345"/>
      <c r="X860" s="343"/>
      <c r="Y8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0" s="348"/>
      <c r="AA860" s="348"/>
      <c r="AB860" s="348"/>
      <c r="AC860" s="348"/>
      <c r="AD860" s="348"/>
      <c r="AE860" s="348"/>
      <c r="AF860" s="348"/>
      <c r="AG860" s="348"/>
      <c r="AH860" s="348"/>
      <c r="AI860" s="348"/>
      <c r="AJ860" s="348"/>
      <c r="AK860" s="348"/>
      <c r="AL860" s="348"/>
      <c r="AM860" s="348"/>
      <c r="AN860" s="348"/>
      <c r="AO860" s="348"/>
      <c r="AP860" s="348"/>
      <c r="AQ860" s="348"/>
    </row>
    <row r="861" spans="1:43" s="7" customFormat="1" ht="43.5" customHeight="1">
      <c r="A861" s="311" t="s">
        <v>272</v>
      </c>
      <c r="B861" s="369" t="s">
        <v>889</v>
      </c>
      <c r="C861" s="370" t="s">
        <v>891</v>
      </c>
      <c r="D861" s="306" t="s">
        <v>2408</v>
      </c>
      <c r="E861" s="306" t="s">
        <v>377</v>
      </c>
      <c r="F861" s="307" t="s">
        <v>2409</v>
      </c>
      <c r="G861" s="308" t="s">
        <v>464</v>
      </c>
      <c r="H861" s="308" t="s">
        <v>1054</v>
      </c>
      <c r="I861" s="309">
        <v>7000000</v>
      </c>
      <c r="J861" s="309">
        <f>-K2986/0.0833333333333333</f>
        <v>0</v>
      </c>
      <c r="K861" s="309"/>
      <c r="L861" s="310">
        <v>42342</v>
      </c>
      <c r="M861" s="310">
        <v>42339</v>
      </c>
      <c r="N861" s="310">
        <v>43434</v>
      </c>
      <c r="O861" s="337">
        <f t="shared" si="57"/>
        <v>2018</v>
      </c>
      <c r="P861" s="336">
        <f t="shared" si="58"/>
        <v>11</v>
      </c>
      <c r="Q861" s="332" t="str">
        <f t="shared" si="55"/>
        <v>201811</v>
      </c>
      <c r="R861" s="311" t="s">
        <v>44</v>
      </c>
      <c r="S861" s="312">
        <v>0.27</v>
      </c>
      <c r="T861" s="312">
        <v>0.1</v>
      </c>
      <c r="U861" s="356"/>
      <c r="V861" s="363"/>
      <c r="W861" s="360" t="s">
        <v>882</v>
      </c>
      <c r="X861" s="363"/>
      <c r="Y8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61" s="421"/>
      <c r="AA861" s="349"/>
      <c r="AB861" s="349"/>
      <c r="AC861" s="349"/>
      <c r="AD861" s="349"/>
      <c r="AE861" s="349"/>
      <c r="AF861" s="349"/>
      <c r="AG861" s="349"/>
      <c r="AH861" s="349"/>
      <c r="AI861" s="349"/>
      <c r="AJ861" s="349"/>
      <c r="AK861" s="349"/>
      <c r="AL861" s="349"/>
      <c r="AM861" s="349"/>
      <c r="AN861" s="349"/>
      <c r="AO861" s="349"/>
      <c r="AP861" s="349"/>
      <c r="AQ861" s="349"/>
    </row>
    <row r="862" spans="1:100" s="7" customFormat="1" ht="43.5" customHeight="1">
      <c r="A862" s="311" t="s">
        <v>272</v>
      </c>
      <c r="B862" s="369" t="s">
        <v>889</v>
      </c>
      <c r="C862" s="370" t="s">
        <v>891</v>
      </c>
      <c r="D862" s="306" t="s">
        <v>2408</v>
      </c>
      <c r="E862" s="306" t="s">
        <v>2410</v>
      </c>
      <c r="F862" s="307" t="s">
        <v>2409</v>
      </c>
      <c r="G862" s="308" t="s">
        <v>464</v>
      </c>
      <c r="H862" s="308" t="s">
        <v>1053</v>
      </c>
      <c r="I862" s="309">
        <v>5000000</v>
      </c>
      <c r="J862" s="309">
        <f>-K2987/0.0833333333333333</f>
        <v>0</v>
      </c>
      <c r="K862" s="309"/>
      <c r="L862" s="310">
        <v>42342</v>
      </c>
      <c r="M862" s="310">
        <v>42339</v>
      </c>
      <c r="N862" s="310">
        <v>43434</v>
      </c>
      <c r="O862" s="337">
        <f t="shared" si="57"/>
        <v>2018</v>
      </c>
      <c r="P862" s="336">
        <f t="shared" si="58"/>
        <v>11</v>
      </c>
      <c r="Q862" s="332" t="str">
        <f t="shared" si="55"/>
        <v>201811</v>
      </c>
      <c r="R862" s="311" t="s">
        <v>44</v>
      </c>
      <c r="S862" s="312">
        <v>0.27</v>
      </c>
      <c r="T862" s="312">
        <v>0.1</v>
      </c>
      <c r="U862" s="356"/>
      <c r="V862" s="363"/>
      <c r="W862" s="360" t="s">
        <v>882</v>
      </c>
      <c r="X862" s="363"/>
      <c r="Y8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62" s="421"/>
      <c r="AA862" s="349"/>
      <c r="AB862" s="349"/>
      <c r="AC862" s="349"/>
      <c r="AD862" s="349"/>
      <c r="AE862" s="349"/>
      <c r="AF862" s="349"/>
      <c r="AG862" s="349"/>
      <c r="AH862" s="349"/>
      <c r="AI862" s="349"/>
      <c r="AJ862" s="349"/>
      <c r="AK862" s="349"/>
      <c r="AL862" s="349"/>
      <c r="AM862" s="349"/>
      <c r="AN862" s="349"/>
      <c r="AO862" s="349"/>
      <c r="AP862" s="349"/>
      <c r="AQ862" s="349"/>
      <c r="AR862" s="8"/>
      <c r="AS862" s="8"/>
      <c r="AT862" s="8"/>
      <c r="AU862" s="8"/>
      <c r="AV862" s="8"/>
      <c r="AW862" s="8"/>
      <c r="AX862" s="8"/>
      <c r="AY862" s="8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8"/>
      <c r="BS862" s="8"/>
      <c r="BT862" s="8"/>
      <c r="BU862" s="8"/>
      <c r="BV862" s="8"/>
      <c r="BW862" s="8"/>
      <c r="BX862" s="8"/>
      <c r="BY862" s="8"/>
      <c r="BZ862" s="8"/>
      <c r="CA862" s="8"/>
      <c r="CB862" s="8"/>
      <c r="CC862" s="8"/>
      <c r="CD862" s="8"/>
      <c r="CE862" s="8"/>
      <c r="CF862" s="8"/>
      <c r="CG862" s="8"/>
      <c r="CH862" s="8"/>
      <c r="CI862" s="8"/>
      <c r="CJ862" s="8"/>
      <c r="CK862" s="8"/>
      <c r="CL862" s="8"/>
      <c r="CM862" s="8"/>
      <c r="CN862" s="8"/>
      <c r="CO862" s="8"/>
      <c r="CP862" s="8"/>
      <c r="CQ862" s="8"/>
      <c r="CR862" s="8"/>
      <c r="CS862" s="8"/>
      <c r="CT862" s="8"/>
      <c r="CU862" s="8"/>
      <c r="CV862" s="8"/>
    </row>
    <row r="863" spans="1:100" s="7" customFormat="1" ht="43.5" customHeight="1">
      <c r="A863" s="379" t="s">
        <v>519</v>
      </c>
      <c r="B863" s="382" t="s">
        <v>966</v>
      </c>
      <c r="C863" s="398" t="s">
        <v>891</v>
      </c>
      <c r="D863" s="306"/>
      <c r="E863" s="306" t="s">
        <v>378</v>
      </c>
      <c r="F863" s="307" t="s">
        <v>1204</v>
      </c>
      <c r="G863" s="308" t="s">
        <v>1205</v>
      </c>
      <c r="H863" s="308" t="s">
        <v>1206</v>
      </c>
      <c r="I863" s="309">
        <v>330000</v>
      </c>
      <c r="J863" s="309">
        <f>-K2453/0.0833333333333333</f>
        <v>0</v>
      </c>
      <c r="K863" s="309"/>
      <c r="L863" s="310">
        <v>41598</v>
      </c>
      <c r="M863" s="310">
        <v>41612</v>
      </c>
      <c r="N863" s="310">
        <v>43437</v>
      </c>
      <c r="O863" s="337">
        <f t="shared" si="57"/>
        <v>2018</v>
      </c>
      <c r="P863" s="336">
        <f t="shared" si="58"/>
        <v>12</v>
      </c>
      <c r="Q863" s="332" t="str">
        <f t="shared" si="55"/>
        <v>201812</v>
      </c>
      <c r="R863" s="311">
        <v>0</v>
      </c>
      <c r="S863" s="312">
        <v>0</v>
      </c>
      <c r="T863" s="312">
        <v>0</v>
      </c>
      <c r="U863" s="313"/>
      <c r="V863" s="363"/>
      <c r="W863" s="360"/>
      <c r="X863" s="363"/>
      <c r="Y86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3" s="348"/>
      <c r="AA863" s="348"/>
      <c r="AB863" s="348"/>
      <c r="AC863" s="348"/>
      <c r="AD863" s="348"/>
      <c r="AE863" s="348"/>
      <c r="AF863" s="348"/>
      <c r="AG863" s="348"/>
      <c r="AH863" s="348"/>
      <c r="AI863" s="348"/>
      <c r="AJ863" s="348"/>
      <c r="AK863" s="348"/>
      <c r="AL863" s="348"/>
      <c r="AM863" s="348"/>
      <c r="AN863" s="348"/>
      <c r="AO863" s="348"/>
      <c r="AP863" s="348"/>
      <c r="AQ863" s="348"/>
      <c r="AR863" s="8"/>
      <c r="AS863" s="8"/>
      <c r="AT863" s="8"/>
      <c r="AU863" s="8"/>
      <c r="AV863" s="8"/>
      <c r="AW863" s="8"/>
      <c r="AX863" s="8"/>
      <c r="AY863" s="8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8"/>
      <c r="BS863" s="8"/>
      <c r="BT863" s="8"/>
      <c r="BU863" s="8"/>
      <c r="BV863" s="8"/>
      <c r="BW863" s="8"/>
      <c r="BX863" s="8"/>
      <c r="BY863" s="8"/>
      <c r="BZ863" s="8"/>
      <c r="CA863" s="8"/>
      <c r="CB863" s="8"/>
      <c r="CC863" s="8"/>
      <c r="CD863" s="8"/>
      <c r="CE863" s="8"/>
      <c r="CF863" s="8"/>
      <c r="CG863" s="8"/>
      <c r="CH863" s="8"/>
      <c r="CI863" s="8"/>
      <c r="CJ863" s="8"/>
      <c r="CK863" s="8"/>
      <c r="CL863" s="8"/>
      <c r="CM863" s="8"/>
      <c r="CN863" s="8"/>
      <c r="CO863" s="8"/>
      <c r="CP863" s="8"/>
      <c r="CQ863" s="8"/>
      <c r="CR863" s="8"/>
      <c r="CS863" s="8"/>
      <c r="CT863" s="8"/>
      <c r="CU863" s="8"/>
      <c r="CV863" s="8"/>
    </row>
    <row r="864" spans="1:100" s="7" customFormat="1" ht="43.5" customHeight="1">
      <c r="A864" s="311" t="s">
        <v>11</v>
      </c>
      <c r="B864" s="369" t="s">
        <v>966</v>
      </c>
      <c r="C864" s="398" t="s">
        <v>891</v>
      </c>
      <c r="D864" s="314" t="s">
        <v>3033</v>
      </c>
      <c r="E864" s="314" t="s">
        <v>379</v>
      </c>
      <c r="F864" s="307" t="s">
        <v>3034</v>
      </c>
      <c r="G864" s="313" t="s">
        <v>3035</v>
      </c>
      <c r="H864" s="313" t="s">
        <v>3036</v>
      </c>
      <c r="I864" s="316">
        <v>15557.41</v>
      </c>
      <c r="J864" s="316">
        <f>-K2524/0.0833333333333333</f>
        <v>0</v>
      </c>
      <c r="K864" s="316"/>
      <c r="L864" s="317" t="s">
        <v>326</v>
      </c>
      <c r="M864" s="317">
        <v>42710</v>
      </c>
      <c r="N864" s="318">
        <v>43439</v>
      </c>
      <c r="O864" s="336">
        <f t="shared" si="57"/>
        <v>2018</v>
      </c>
      <c r="P864" s="336">
        <f t="shared" si="58"/>
        <v>12</v>
      </c>
      <c r="Q864" s="326" t="str">
        <f t="shared" si="55"/>
        <v>201812</v>
      </c>
      <c r="R864" s="311" t="s">
        <v>44</v>
      </c>
      <c r="S864" s="319">
        <v>0</v>
      </c>
      <c r="T864" s="319">
        <v>0</v>
      </c>
      <c r="U864" s="313"/>
      <c r="V864" s="360"/>
      <c r="W864" s="360"/>
      <c r="X864" s="360"/>
      <c r="Y8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4" s="385"/>
      <c r="AA864" s="363"/>
      <c r="AB864" s="363"/>
      <c r="AC864" s="363"/>
      <c r="AD864" s="363"/>
      <c r="AE864" s="363"/>
      <c r="AF864" s="363"/>
      <c r="AG864" s="363"/>
      <c r="AH864" s="363"/>
      <c r="AI864" s="363"/>
      <c r="AJ864" s="363"/>
      <c r="AK864" s="363"/>
      <c r="AL864" s="363"/>
      <c r="AM864" s="363"/>
      <c r="AN864" s="363"/>
      <c r="AO864" s="363"/>
      <c r="AP864" s="363"/>
      <c r="AQ864" s="363"/>
      <c r="AR864" s="8"/>
      <c r="AS864" s="8"/>
      <c r="AT864" s="8"/>
      <c r="AU864" s="8"/>
      <c r="AV864" s="8"/>
      <c r="AW864" s="8"/>
      <c r="AX864" s="8"/>
      <c r="AY864" s="8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8"/>
      <c r="BS864" s="8"/>
      <c r="BT864" s="8"/>
      <c r="BU864" s="8"/>
      <c r="BV864" s="8"/>
      <c r="BW864" s="8"/>
      <c r="BX864" s="8"/>
      <c r="BY864" s="8"/>
      <c r="BZ864" s="8"/>
      <c r="CA864" s="8"/>
      <c r="CB864" s="8"/>
      <c r="CC864" s="8"/>
      <c r="CD864" s="8"/>
      <c r="CE864" s="8"/>
      <c r="CF864" s="8"/>
      <c r="CG864" s="8"/>
      <c r="CH864" s="8"/>
      <c r="CI864" s="8"/>
      <c r="CJ864" s="8"/>
      <c r="CK864" s="8"/>
      <c r="CL864" s="8"/>
      <c r="CM864" s="8"/>
      <c r="CN864" s="8"/>
      <c r="CO864" s="8"/>
      <c r="CP864" s="8"/>
      <c r="CQ864" s="8"/>
      <c r="CR864" s="8"/>
      <c r="CS864" s="8"/>
      <c r="CT864" s="8"/>
      <c r="CU864" s="8"/>
      <c r="CV864" s="8"/>
    </row>
    <row r="865" spans="1:100" s="7" customFormat="1" ht="43.5" customHeight="1">
      <c r="A865" s="235" t="s">
        <v>89</v>
      </c>
      <c r="B865" s="354" t="s">
        <v>890</v>
      </c>
      <c r="C865" s="354" t="s">
        <v>891</v>
      </c>
      <c r="D865" s="358" t="s">
        <v>2352</v>
      </c>
      <c r="E865" s="244" t="s">
        <v>387</v>
      </c>
      <c r="F865" s="359" t="s">
        <v>2103</v>
      </c>
      <c r="G865" s="251" t="s">
        <v>639</v>
      </c>
      <c r="H865" s="362" t="s">
        <v>2104</v>
      </c>
      <c r="I865" s="288" t="s">
        <v>93</v>
      </c>
      <c r="J865" s="288">
        <f>-K2436/0.0833333333333333</f>
        <v>0</v>
      </c>
      <c r="K865" s="288"/>
      <c r="L865" s="280">
        <v>42326</v>
      </c>
      <c r="M865" s="280">
        <v>42346</v>
      </c>
      <c r="N865" s="281">
        <v>43441</v>
      </c>
      <c r="O865" s="323">
        <f t="shared" si="57"/>
        <v>2018</v>
      </c>
      <c r="P865" s="323">
        <f t="shared" si="58"/>
        <v>12</v>
      </c>
      <c r="Q865" s="324" t="str">
        <f t="shared" si="55"/>
        <v>201812</v>
      </c>
      <c r="R865" s="354" t="s">
        <v>44</v>
      </c>
      <c r="S865" s="267">
        <v>0.03</v>
      </c>
      <c r="T865" s="267">
        <v>0.03</v>
      </c>
      <c r="U865" s="356"/>
      <c r="V865" s="347"/>
      <c r="W865" s="345"/>
      <c r="X865" s="419"/>
      <c r="Y865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5" s="348"/>
      <c r="AA865" s="348"/>
      <c r="AB865" s="348"/>
      <c r="AC865" s="348"/>
      <c r="AD865" s="348"/>
      <c r="AE865" s="348"/>
      <c r="AF865" s="348"/>
      <c r="AG865" s="348"/>
      <c r="AH865" s="348"/>
      <c r="AI865" s="348"/>
      <c r="AJ865" s="348"/>
      <c r="AK865" s="348"/>
      <c r="AL865" s="348"/>
      <c r="AM865" s="348"/>
      <c r="AN865" s="348"/>
      <c r="AO865" s="348"/>
      <c r="AP865" s="348"/>
      <c r="AQ865" s="348"/>
      <c r="AR865" s="8"/>
      <c r="AS865" s="8"/>
      <c r="AT865" s="8"/>
      <c r="AU865" s="8"/>
      <c r="AV865" s="8"/>
      <c r="AW865" s="8"/>
      <c r="AX865" s="8"/>
      <c r="AY865" s="8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8"/>
      <c r="BS865" s="8"/>
      <c r="BT865" s="8"/>
      <c r="BU865" s="8"/>
      <c r="BV865" s="8"/>
      <c r="BW865" s="8"/>
      <c r="BX865" s="8"/>
      <c r="BY865" s="8"/>
      <c r="BZ865" s="8"/>
      <c r="CA865" s="8"/>
      <c r="CB865" s="8"/>
      <c r="CC865" s="8"/>
      <c r="CD865" s="8"/>
      <c r="CE865" s="8"/>
      <c r="CF865" s="8"/>
      <c r="CG865" s="8"/>
      <c r="CH865" s="8"/>
      <c r="CI865" s="8"/>
      <c r="CJ865" s="8"/>
      <c r="CK865" s="8"/>
      <c r="CL865" s="8"/>
      <c r="CM865" s="8"/>
      <c r="CN865" s="8"/>
      <c r="CO865" s="8"/>
      <c r="CP865" s="8"/>
      <c r="CQ865" s="8"/>
      <c r="CR865" s="8"/>
      <c r="CS865" s="8"/>
      <c r="CT865" s="8"/>
      <c r="CU865" s="8"/>
      <c r="CV865" s="8"/>
    </row>
    <row r="866" spans="1:100" s="7" customFormat="1" ht="43.5" customHeight="1">
      <c r="A866" s="305" t="s">
        <v>1862</v>
      </c>
      <c r="B866" s="369" t="s">
        <v>889</v>
      </c>
      <c r="C866" s="398" t="s">
        <v>891</v>
      </c>
      <c r="D866" s="306"/>
      <c r="E866" s="306" t="s">
        <v>384</v>
      </c>
      <c r="F866" s="307" t="s">
        <v>2112</v>
      </c>
      <c r="G866" s="308" t="s">
        <v>605</v>
      </c>
      <c r="H866" s="308" t="s">
        <v>2113</v>
      </c>
      <c r="I866" s="309">
        <v>7000000</v>
      </c>
      <c r="J866" s="309">
        <f>-K2493/0.0833333333333333</f>
        <v>0</v>
      </c>
      <c r="K866" s="309"/>
      <c r="L866" s="310">
        <v>42347</v>
      </c>
      <c r="M866" s="310">
        <v>42347</v>
      </c>
      <c r="N866" s="310">
        <v>43442</v>
      </c>
      <c r="O866" s="337">
        <f t="shared" si="57"/>
        <v>2018</v>
      </c>
      <c r="P866" s="336">
        <f t="shared" si="58"/>
        <v>12</v>
      </c>
      <c r="Q866" s="332" t="str">
        <f t="shared" si="55"/>
        <v>201812</v>
      </c>
      <c r="R866" s="311" t="s">
        <v>44</v>
      </c>
      <c r="S866" s="312">
        <v>0.27</v>
      </c>
      <c r="T866" s="312">
        <v>0.02</v>
      </c>
      <c r="U866" s="308"/>
      <c r="V866" s="363"/>
      <c r="W866" s="360"/>
      <c r="X866" s="363"/>
      <c r="Y8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6" s="385"/>
      <c r="AA866" s="360"/>
      <c r="AB866" s="360"/>
      <c r="AC866" s="360"/>
      <c r="AD866" s="360"/>
      <c r="AE866" s="360"/>
      <c r="AF866" s="360"/>
      <c r="AG866" s="360"/>
      <c r="AH866" s="360"/>
      <c r="AI866" s="360"/>
      <c r="AJ866" s="360"/>
      <c r="AK866" s="360"/>
      <c r="AL866" s="360"/>
      <c r="AM866" s="360"/>
      <c r="AN866" s="360"/>
      <c r="AO866" s="360"/>
      <c r="AP866" s="360"/>
      <c r="AQ866" s="360"/>
      <c r="AR866" s="8"/>
      <c r="AS866" s="8"/>
      <c r="AT866" s="8"/>
      <c r="AU866" s="8"/>
      <c r="AV866" s="8"/>
      <c r="AW866" s="8"/>
      <c r="AX866" s="8"/>
      <c r="AY866" s="8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8"/>
      <c r="BS866" s="8"/>
      <c r="BT866" s="8"/>
      <c r="BU866" s="8"/>
      <c r="BV866" s="8"/>
      <c r="BW866" s="8"/>
      <c r="BX866" s="8"/>
      <c r="BY866" s="8"/>
      <c r="BZ866" s="8"/>
      <c r="CA866" s="8"/>
      <c r="CB866" s="8"/>
      <c r="CC866" s="8"/>
      <c r="CD866" s="8"/>
      <c r="CE866" s="8"/>
      <c r="CF866" s="8"/>
      <c r="CG866" s="8"/>
      <c r="CH866" s="8"/>
      <c r="CI866" s="8"/>
      <c r="CJ866" s="8"/>
      <c r="CK866" s="8"/>
      <c r="CL866" s="8"/>
      <c r="CM866" s="8"/>
      <c r="CN866" s="8"/>
      <c r="CO866" s="8"/>
      <c r="CP866" s="8"/>
      <c r="CQ866" s="8"/>
      <c r="CR866" s="8"/>
      <c r="CS866" s="8"/>
      <c r="CT866" s="8"/>
      <c r="CU866" s="8"/>
      <c r="CV866" s="8"/>
    </row>
    <row r="867" spans="1:100" s="7" customFormat="1" ht="43.5" customHeight="1">
      <c r="A867" s="311" t="s">
        <v>1776</v>
      </c>
      <c r="B867" s="369" t="s">
        <v>884</v>
      </c>
      <c r="C867" s="398" t="s">
        <v>891</v>
      </c>
      <c r="D867" s="314" t="s">
        <v>2778</v>
      </c>
      <c r="E867" s="314" t="s">
        <v>380</v>
      </c>
      <c r="F867" s="315" t="s">
        <v>2120</v>
      </c>
      <c r="G867" s="313" t="s">
        <v>2121</v>
      </c>
      <c r="H867" s="313" t="s">
        <v>2122</v>
      </c>
      <c r="I867" s="316">
        <v>900000</v>
      </c>
      <c r="J867" s="316">
        <f>-K2464/0.0833333333333333</f>
        <v>0</v>
      </c>
      <c r="K867" s="316"/>
      <c r="L867" s="317">
        <v>42655</v>
      </c>
      <c r="M867" s="317">
        <v>42354</v>
      </c>
      <c r="N867" s="317">
        <v>43449</v>
      </c>
      <c r="O867" s="338">
        <f t="shared" si="57"/>
        <v>2018</v>
      </c>
      <c r="P867" s="336">
        <f t="shared" si="58"/>
        <v>12</v>
      </c>
      <c r="Q867" s="333" t="str">
        <f t="shared" si="55"/>
        <v>201812</v>
      </c>
      <c r="R867" s="311" t="s">
        <v>44</v>
      </c>
      <c r="S867" s="319">
        <v>0.08</v>
      </c>
      <c r="T867" s="319">
        <v>0.03</v>
      </c>
      <c r="U867" s="313"/>
      <c r="V867" s="363"/>
      <c r="W867" s="360"/>
      <c r="X867" s="363"/>
      <c r="Y8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67" s="360"/>
      <c r="AA867" s="363"/>
      <c r="AB867" s="363"/>
      <c r="AC867" s="363"/>
      <c r="AD867" s="363"/>
      <c r="AE867" s="363"/>
      <c r="AF867" s="363"/>
      <c r="AG867" s="363"/>
      <c r="AH867" s="363"/>
      <c r="AI867" s="363"/>
      <c r="AJ867" s="363"/>
      <c r="AK867" s="363"/>
      <c r="AL867" s="363"/>
      <c r="AM867" s="363"/>
      <c r="AN867" s="363"/>
      <c r="AO867" s="363"/>
      <c r="AP867" s="363"/>
      <c r="AQ867" s="363"/>
      <c r="AR867" s="8"/>
      <c r="AS867" s="8"/>
      <c r="AT867" s="8"/>
      <c r="AU867" s="8"/>
      <c r="AV867" s="8"/>
      <c r="AW867" s="8"/>
      <c r="AX867" s="8"/>
      <c r="AY867" s="8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8"/>
      <c r="BS867" s="8"/>
      <c r="BT867" s="8"/>
      <c r="BU867" s="8"/>
      <c r="BV867" s="8"/>
      <c r="BW867" s="8"/>
      <c r="BX867" s="8"/>
      <c r="BY867" s="8"/>
      <c r="BZ867" s="8"/>
      <c r="CA867" s="8"/>
      <c r="CB867" s="8"/>
      <c r="CC867" s="8"/>
      <c r="CD867" s="8"/>
      <c r="CE867" s="8"/>
      <c r="CF867" s="8"/>
      <c r="CG867" s="8"/>
      <c r="CH867" s="8"/>
      <c r="CI867" s="8"/>
      <c r="CJ867" s="8"/>
      <c r="CK867" s="8"/>
      <c r="CL867" s="8"/>
      <c r="CM867" s="8"/>
      <c r="CN867" s="8"/>
      <c r="CO867" s="8"/>
      <c r="CP867" s="8"/>
      <c r="CQ867" s="8"/>
      <c r="CR867" s="8"/>
      <c r="CS867" s="8"/>
      <c r="CT867" s="8"/>
      <c r="CU867" s="8"/>
      <c r="CV867" s="8"/>
    </row>
    <row r="868" spans="1:100" s="7" customFormat="1" ht="43.5" customHeight="1">
      <c r="A868" s="311" t="s">
        <v>1776</v>
      </c>
      <c r="B868" s="369" t="s">
        <v>884</v>
      </c>
      <c r="C868" s="398" t="s">
        <v>891</v>
      </c>
      <c r="D868" s="314" t="s">
        <v>3057</v>
      </c>
      <c r="E868" s="320" t="s">
        <v>377</v>
      </c>
      <c r="F868" s="315" t="s">
        <v>2154</v>
      </c>
      <c r="G868" s="308" t="s">
        <v>2155</v>
      </c>
      <c r="H868" s="308" t="s">
        <v>145</v>
      </c>
      <c r="I868" s="309">
        <v>150000</v>
      </c>
      <c r="J868" s="309">
        <f>-K2992/0.0833333333333333</f>
        <v>0</v>
      </c>
      <c r="K868" s="309"/>
      <c r="L868" s="310">
        <v>42361</v>
      </c>
      <c r="M868" s="310">
        <v>42361</v>
      </c>
      <c r="N868" s="310">
        <v>43456</v>
      </c>
      <c r="O868" s="337">
        <f t="shared" si="57"/>
        <v>2018</v>
      </c>
      <c r="P868" s="336">
        <f t="shared" si="58"/>
        <v>12</v>
      </c>
      <c r="Q868" s="332" t="str">
        <f t="shared" si="55"/>
        <v>201812</v>
      </c>
      <c r="R868" s="311" t="s">
        <v>44</v>
      </c>
      <c r="S868" s="312">
        <v>0.03</v>
      </c>
      <c r="T868" s="312">
        <v>0.03</v>
      </c>
      <c r="U868" s="313"/>
      <c r="V868" s="360"/>
      <c r="W868" s="360" t="s">
        <v>882</v>
      </c>
      <c r="X868" s="360"/>
      <c r="Y86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68" s="421"/>
      <c r="AA868" s="349"/>
      <c r="AB868" s="349"/>
      <c r="AC868" s="349"/>
      <c r="AD868" s="349"/>
      <c r="AE868" s="349"/>
      <c r="AF868" s="349"/>
      <c r="AG868" s="349"/>
      <c r="AH868" s="349"/>
      <c r="AI868" s="349"/>
      <c r="AJ868" s="349"/>
      <c r="AK868" s="349"/>
      <c r="AL868" s="349"/>
      <c r="AM868" s="349"/>
      <c r="AN868" s="349"/>
      <c r="AO868" s="349"/>
      <c r="AP868" s="349"/>
      <c r="AQ868" s="349"/>
      <c r="AR868" s="8"/>
      <c r="AS868" s="8"/>
      <c r="AT868" s="8"/>
      <c r="AU868" s="8"/>
      <c r="AV868" s="8"/>
      <c r="AW868" s="8"/>
      <c r="AX868" s="8"/>
      <c r="AY868" s="8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8"/>
      <c r="BS868" s="8"/>
      <c r="BT868" s="8"/>
      <c r="BU868" s="8"/>
      <c r="BV868" s="8"/>
      <c r="BW868" s="8"/>
      <c r="BX868" s="8"/>
      <c r="BY868" s="8"/>
      <c r="BZ868" s="8"/>
      <c r="CA868" s="8"/>
      <c r="CB868" s="8"/>
      <c r="CC868" s="8"/>
      <c r="CD868" s="8"/>
      <c r="CE868" s="8"/>
      <c r="CF868" s="8"/>
      <c r="CG868" s="8"/>
      <c r="CH868" s="8"/>
      <c r="CI868" s="8"/>
      <c r="CJ868" s="8"/>
      <c r="CK868" s="8"/>
      <c r="CL868" s="8"/>
      <c r="CM868" s="8"/>
      <c r="CN868" s="8"/>
      <c r="CO868" s="8"/>
      <c r="CP868" s="8"/>
      <c r="CQ868" s="8"/>
      <c r="CR868" s="8"/>
      <c r="CS868" s="8"/>
      <c r="CT868" s="8"/>
      <c r="CU868" s="8"/>
      <c r="CV868" s="8"/>
    </row>
    <row r="869" spans="1:100" s="7" customFormat="1" ht="43.5" customHeight="1">
      <c r="A869" s="311" t="s">
        <v>1776</v>
      </c>
      <c r="B869" s="369" t="s">
        <v>884</v>
      </c>
      <c r="C869" s="398" t="s">
        <v>891</v>
      </c>
      <c r="D869" s="314" t="s">
        <v>3058</v>
      </c>
      <c r="E869" s="320" t="s">
        <v>377</v>
      </c>
      <c r="F869" s="315" t="s">
        <v>2154</v>
      </c>
      <c r="G869" s="308" t="s">
        <v>2155</v>
      </c>
      <c r="H869" s="308" t="s">
        <v>2156</v>
      </c>
      <c r="I869" s="309">
        <v>150000</v>
      </c>
      <c r="J869" s="309">
        <f>-K2993/0.0833333333333333</f>
        <v>0</v>
      </c>
      <c r="K869" s="309"/>
      <c r="L869" s="310">
        <v>42361</v>
      </c>
      <c r="M869" s="310">
        <v>42361</v>
      </c>
      <c r="N869" s="310">
        <v>43456</v>
      </c>
      <c r="O869" s="337">
        <f t="shared" si="57"/>
        <v>2018</v>
      </c>
      <c r="P869" s="336">
        <f t="shared" si="58"/>
        <v>12</v>
      </c>
      <c r="Q869" s="332" t="str">
        <f t="shared" si="55"/>
        <v>201812</v>
      </c>
      <c r="R869" s="311" t="s">
        <v>44</v>
      </c>
      <c r="S869" s="312">
        <v>0.03</v>
      </c>
      <c r="T869" s="312">
        <v>0.03</v>
      </c>
      <c r="U869" s="313"/>
      <c r="V869" s="360"/>
      <c r="W869" s="360" t="s">
        <v>882</v>
      </c>
      <c r="X869" s="360"/>
      <c r="Y86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69" s="421"/>
      <c r="AA869" s="349"/>
      <c r="AB869" s="349"/>
      <c r="AC869" s="349"/>
      <c r="AD869" s="349"/>
      <c r="AE869" s="349"/>
      <c r="AF869" s="349"/>
      <c r="AG869" s="349"/>
      <c r="AH869" s="349"/>
      <c r="AI869" s="349"/>
      <c r="AJ869" s="349"/>
      <c r="AK869" s="349"/>
      <c r="AL869" s="349"/>
      <c r="AM869" s="349"/>
      <c r="AN869" s="349"/>
      <c r="AO869" s="349"/>
      <c r="AP869" s="349"/>
      <c r="AQ869" s="349"/>
      <c r="AR869" s="8"/>
      <c r="AS869" s="8"/>
      <c r="AT869" s="8"/>
      <c r="AU869" s="8"/>
      <c r="AV869" s="8"/>
      <c r="AW869" s="8"/>
      <c r="AX869" s="8"/>
      <c r="AY869" s="8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8"/>
      <c r="BS869" s="8"/>
      <c r="BT869" s="8"/>
      <c r="BU869" s="8"/>
      <c r="BV869" s="8"/>
      <c r="BW869" s="8"/>
      <c r="BX869" s="8"/>
      <c r="BY869" s="8"/>
      <c r="BZ869" s="8"/>
      <c r="CA869" s="8"/>
      <c r="CB869" s="8"/>
      <c r="CC869" s="8"/>
      <c r="CD869" s="8"/>
      <c r="CE869" s="8"/>
      <c r="CF869" s="8"/>
      <c r="CG869" s="8"/>
      <c r="CH869" s="8"/>
      <c r="CI869" s="8"/>
      <c r="CJ869" s="8"/>
      <c r="CK869" s="8"/>
      <c r="CL869" s="8"/>
      <c r="CM869" s="8"/>
      <c r="CN869" s="8"/>
      <c r="CO869" s="8"/>
      <c r="CP869" s="8"/>
      <c r="CQ869" s="8"/>
      <c r="CR869" s="8"/>
      <c r="CS869" s="8"/>
      <c r="CT869" s="8"/>
      <c r="CU869" s="8"/>
      <c r="CV869" s="8"/>
    </row>
    <row r="870" spans="1:100" s="7" customFormat="1" ht="43.5" customHeight="1">
      <c r="A870" s="379" t="s">
        <v>476</v>
      </c>
      <c r="B870" s="369" t="s">
        <v>966</v>
      </c>
      <c r="C870" s="354" t="s">
        <v>891</v>
      </c>
      <c r="D870" s="247" t="s">
        <v>222</v>
      </c>
      <c r="E870" s="247" t="s">
        <v>379</v>
      </c>
      <c r="F870" s="248" t="s">
        <v>46</v>
      </c>
      <c r="G870" s="249" t="s">
        <v>456</v>
      </c>
      <c r="H870" s="249" t="s">
        <v>324</v>
      </c>
      <c r="I870" s="286">
        <v>18815</v>
      </c>
      <c r="J870" s="286">
        <f>-K2387/0.0833333333333333</f>
        <v>0</v>
      </c>
      <c r="K870" s="286"/>
      <c r="L870" s="367" t="s">
        <v>326</v>
      </c>
      <c r="M870" s="282">
        <v>42503</v>
      </c>
      <c r="N870" s="282">
        <v>43462</v>
      </c>
      <c r="O870" s="327">
        <f t="shared" si="57"/>
        <v>2018</v>
      </c>
      <c r="P870" s="323">
        <f t="shared" si="58"/>
        <v>12</v>
      </c>
      <c r="Q870" s="328" t="str">
        <f t="shared" si="55"/>
        <v>201812</v>
      </c>
      <c r="R870" s="235">
        <v>0</v>
      </c>
      <c r="S870" s="268">
        <v>0</v>
      </c>
      <c r="T870" s="268">
        <v>0</v>
      </c>
      <c r="U870" s="249"/>
      <c r="V870" s="343"/>
      <c r="W870" s="345"/>
      <c r="X870" s="343"/>
      <c r="Y8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0" s="421"/>
      <c r="AA870" s="348"/>
      <c r="AB870" s="348"/>
      <c r="AC870" s="348"/>
      <c r="AD870" s="348"/>
      <c r="AE870" s="348"/>
      <c r="AF870" s="348"/>
      <c r="AG870" s="348"/>
      <c r="AH870" s="348"/>
      <c r="AI870" s="348"/>
      <c r="AJ870" s="348"/>
      <c r="AK870" s="348"/>
      <c r="AL870" s="348"/>
      <c r="AM870" s="348"/>
      <c r="AN870" s="348"/>
      <c r="AO870" s="348"/>
      <c r="AP870" s="348"/>
      <c r="AQ870" s="348"/>
      <c r="AR870" s="8"/>
      <c r="AS870" s="8"/>
      <c r="AT870" s="8"/>
      <c r="AU870" s="8"/>
      <c r="AV870" s="8"/>
      <c r="AW870" s="8"/>
      <c r="AX870" s="8"/>
      <c r="AY870" s="8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8"/>
      <c r="BS870" s="8"/>
      <c r="BT870" s="8"/>
      <c r="BU870" s="8"/>
      <c r="BV870" s="8"/>
      <c r="BW870" s="8"/>
      <c r="BX870" s="8"/>
      <c r="BY870" s="8"/>
      <c r="BZ870" s="8"/>
      <c r="CA870" s="8"/>
      <c r="CB870" s="8"/>
      <c r="CC870" s="8"/>
      <c r="CD870" s="8"/>
      <c r="CE870" s="8"/>
      <c r="CF870" s="8"/>
      <c r="CG870" s="8"/>
      <c r="CH870" s="8"/>
      <c r="CI870" s="8"/>
      <c r="CJ870" s="8"/>
      <c r="CK870" s="8"/>
      <c r="CL870" s="8"/>
      <c r="CM870" s="8"/>
      <c r="CN870" s="8"/>
      <c r="CO870" s="8"/>
      <c r="CP870" s="8"/>
      <c r="CQ870" s="8"/>
      <c r="CR870" s="8"/>
      <c r="CS870" s="8"/>
      <c r="CT870" s="8"/>
      <c r="CU870" s="8"/>
      <c r="CV870" s="8"/>
    </row>
    <row r="871" spans="1:100" s="7" customFormat="1" ht="43.5" customHeight="1">
      <c r="A871" s="354" t="s">
        <v>3092</v>
      </c>
      <c r="B871" s="378" t="s">
        <v>889</v>
      </c>
      <c r="C871" s="370" t="s">
        <v>891</v>
      </c>
      <c r="D871" s="358" t="s">
        <v>3103</v>
      </c>
      <c r="E871" s="365" t="s">
        <v>381</v>
      </c>
      <c r="F871" s="359" t="s">
        <v>1610</v>
      </c>
      <c r="G871" s="355" t="s">
        <v>1611</v>
      </c>
      <c r="H871" s="355" t="s">
        <v>761</v>
      </c>
      <c r="I871" s="388">
        <v>300000</v>
      </c>
      <c r="J871" s="388">
        <f>-K2510/0.0833333333333333</f>
        <v>0</v>
      </c>
      <c r="K871" s="388"/>
      <c r="L871" s="372">
        <v>41962</v>
      </c>
      <c r="M871" s="372">
        <v>42005</v>
      </c>
      <c r="N871" s="373">
        <v>43465</v>
      </c>
      <c r="O871" s="374">
        <f t="shared" si="57"/>
        <v>2018</v>
      </c>
      <c r="P871" s="374">
        <f t="shared" si="58"/>
        <v>12</v>
      </c>
      <c r="Q871" s="375" t="str">
        <f t="shared" si="55"/>
        <v>201812</v>
      </c>
      <c r="R871" s="354" t="s">
        <v>44</v>
      </c>
      <c r="S871" s="391">
        <v>0</v>
      </c>
      <c r="T871" s="391">
        <v>0</v>
      </c>
      <c r="U871" s="355"/>
      <c r="V871" s="349"/>
      <c r="W871" s="348"/>
      <c r="X871" s="349"/>
      <c r="Y87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1" s="421"/>
      <c r="AA871" s="349"/>
      <c r="AB871" s="349"/>
      <c r="AC871" s="349"/>
      <c r="AD871" s="349"/>
      <c r="AE871" s="349"/>
      <c r="AF871" s="349"/>
      <c r="AG871" s="349"/>
      <c r="AH871" s="349"/>
      <c r="AI871" s="349"/>
      <c r="AJ871" s="349"/>
      <c r="AK871" s="349"/>
      <c r="AL871" s="349"/>
      <c r="AM871" s="349"/>
      <c r="AN871" s="349"/>
      <c r="AO871" s="349"/>
      <c r="AP871" s="349"/>
      <c r="AQ871" s="349"/>
      <c r="AR871" s="8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8"/>
      <c r="BS871" s="8"/>
      <c r="BT871" s="8"/>
      <c r="BU871" s="8"/>
      <c r="BV871" s="8"/>
      <c r="BW871" s="8"/>
      <c r="BX871" s="8"/>
      <c r="BY871" s="8"/>
      <c r="BZ871" s="8"/>
      <c r="CA871" s="8"/>
      <c r="CB871" s="8"/>
      <c r="CC871" s="8"/>
      <c r="CD871" s="8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8"/>
      <c r="CP871" s="8"/>
      <c r="CQ871" s="8"/>
      <c r="CR871" s="8"/>
      <c r="CS871" s="8"/>
      <c r="CT871" s="8"/>
      <c r="CU871" s="8"/>
      <c r="CV871" s="8"/>
    </row>
    <row r="872" spans="1:100" s="7" customFormat="1" ht="43.5" customHeight="1">
      <c r="A872" s="311" t="s">
        <v>89</v>
      </c>
      <c r="B872" s="369" t="s">
        <v>890</v>
      </c>
      <c r="C872" s="398" t="s">
        <v>891</v>
      </c>
      <c r="D872" s="314" t="s">
        <v>3183</v>
      </c>
      <c r="E872" s="314" t="s">
        <v>383</v>
      </c>
      <c r="F872" s="315" t="s">
        <v>2771</v>
      </c>
      <c r="G872" s="313" t="s">
        <v>2772</v>
      </c>
      <c r="H872" s="313" t="s">
        <v>1847</v>
      </c>
      <c r="I872" s="316">
        <v>502500</v>
      </c>
      <c r="J872" s="316">
        <f>-K2513/0.0833333333333333</f>
        <v>0</v>
      </c>
      <c r="K872" s="316"/>
      <c r="L872" s="317">
        <v>42655</v>
      </c>
      <c r="M872" s="317">
        <v>42655</v>
      </c>
      <c r="N872" s="318">
        <v>43465</v>
      </c>
      <c r="O872" s="336">
        <f t="shared" si="57"/>
        <v>2018</v>
      </c>
      <c r="P872" s="336">
        <f t="shared" si="58"/>
        <v>12</v>
      </c>
      <c r="Q872" s="326" t="str">
        <f t="shared" si="55"/>
        <v>201812</v>
      </c>
      <c r="R872" s="311">
        <v>0</v>
      </c>
      <c r="S872" s="319">
        <v>0</v>
      </c>
      <c r="T872" s="319">
        <v>0</v>
      </c>
      <c r="U872" s="313"/>
      <c r="V872" s="363"/>
      <c r="W872" s="360"/>
      <c r="X872" s="363"/>
      <c r="Y8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2" s="385"/>
      <c r="AA872" s="360"/>
      <c r="AB872" s="360"/>
      <c r="AC872" s="360"/>
      <c r="AD872" s="360"/>
      <c r="AE872" s="360"/>
      <c r="AF872" s="360"/>
      <c r="AG872" s="360"/>
      <c r="AH872" s="360"/>
      <c r="AI872" s="360"/>
      <c r="AJ872" s="360"/>
      <c r="AK872" s="360"/>
      <c r="AL872" s="360"/>
      <c r="AM872" s="360"/>
      <c r="AN872" s="360"/>
      <c r="AO872" s="360"/>
      <c r="AP872" s="360"/>
      <c r="AQ872" s="360"/>
      <c r="AR872" s="8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8"/>
      <c r="BS872" s="8"/>
      <c r="BT872" s="8"/>
      <c r="BU872" s="8"/>
      <c r="BV872" s="8"/>
      <c r="BW872" s="8"/>
      <c r="BX872" s="8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8"/>
      <c r="CP872" s="8"/>
      <c r="CQ872" s="8"/>
      <c r="CR872" s="8"/>
      <c r="CS872" s="8"/>
      <c r="CT872" s="8"/>
      <c r="CU872" s="8"/>
      <c r="CV872" s="8"/>
    </row>
    <row r="873" spans="1:100" s="7" customFormat="1" ht="43.5" customHeight="1">
      <c r="A873" s="402" t="s">
        <v>130</v>
      </c>
      <c r="B873" s="320" t="s">
        <v>966</v>
      </c>
      <c r="C873" s="361" t="s">
        <v>891</v>
      </c>
      <c r="D873" s="314"/>
      <c r="E873" s="320" t="s">
        <v>377</v>
      </c>
      <c r="F873" s="403" t="s">
        <v>2372</v>
      </c>
      <c r="G873" s="404" t="s">
        <v>2373</v>
      </c>
      <c r="H873" s="404" t="s">
        <v>2375</v>
      </c>
      <c r="I873" s="405">
        <v>400000</v>
      </c>
      <c r="J873" s="405">
        <f aca="true" t="shared" si="59" ref="J873:J880">-K2463/0.0833333333333333</f>
        <v>0</v>
      </c>
      <c r="K873" s="405"/>
      <c r="L873" s="406">
        <v>42487</v>
      </c>
      <c r="M873" s="406">
        <v>42491</v>
      </c>
      <c r="N873" s="406">
        <v>43465</v>
      </c>
      <c r="O873" s="407">
        <f t="shared" si="57"/>
        <v>2018</v>
      </c>
      <c r="P873" s="418">
        <f t="shared" si="58"/>
        <v>12</v>
      </c>
      <c r="Q873" s="408" t="str">
        <f t="shared" si="55"/>
        <v>201812</v>
      </c>
      <c r="R873" s="402" t="s">
        <v>2374</v>
      </c>
      <c r="S873" s="409">
        <v>0.05</v>
      </c>
      <c r="T873" s="409">
        <v>0</v>
      </c>
      <c r="U873" s="404"/>
      <c r="V873" s="385"/>
      <c r="W873" s="385"/>
      <c r="X873" s="385"/>
      <c r="Y8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3" s="385"/>
      <c r="AA873" s="385"/>
      <c r="AB873" s="385"/>
      <c r="AC873" s="385"/>
      <c r="AD873" s="385"/>
      <c r="AE873" s="385"/>
      <c r="AF873" s="385"/>
      <c r="AG873" s="385"/>
      <c r="AH873" s="385"/>
      <c r="AI873" s="385"/>
      <c r="AJ873" s="385"/>
      <c r="AK873" s="385"/>
      <c r="AL873" s="385"/>
      <c r="AM873" s="385"/>
      <c r="AN873" s="385"/>
      <c r="AO873" s="385"/>
      <c r="AP873" s="385"/>
      <c r="AQ873" s="385"/>
      <c r="AR873" s="8"/>
      <c r="AS873" s="8"/>
      <c r="AT873" s="8"/>
      <c r="AU873" s="8"/>
      <c r="AV873" s="8"/>
      <c r="AW873" s="8"/>
      <c r="AX873" s="8"/>
      <c r="AY873" s="8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8"/>
      <c r="BS873" s="8"/>
      <c r="BT873" s="8"/>
      <c r="BU873" s="8"/>
      <c r="BV873" s="8"/>
      <c r="BW873" s="8"/>
      <c r="BX873" s="8"/>
      <c r="BY873" s="8"/>
      <c r="BZ873" s="8"/>
      <c r="CA873" s="8"/>
      <c r="CB873" s="8"/>
      <c r="CC873" s="8"/>
      <c r="CD873" s="8"/>
      <c r="CE873" s="8"/>
      <c r="CF873" s="8"/>
      <c r="CG873" s="8"/>
      <c r="CH873" s="8"/>
      <c r="CI873" s="8"/>
      <c r="CJ873" s="8"/>
      <c r="CK873" s="8"/>
      <c r="CL873" s="8"/>
      <c r="CM873" s="8"/>
      <c r="CN873" s="8"/>
      <c r="CO873" s="8"/>
      <c r="CP873" s="8"/>
      <c r="CQ873" s="8"/>
      <c r="CR873" s="8"/>
      <c r="CS873" s="8"/>
      <c r="CT873" s="8"/>
      <c r="CU873" s="8"/>
      <c r="CV873" s="8"/>
    </row>
    <row r="874" spans="1:100" s="7" customFormat="1" ht="43.5" customHeight="1">
      <c r="A874" s="402" t="s">
        <v>130</v>
      </c>
      <c r="B874" s="320" t="s">
        <v>966</v>
      </c>
      <c r="C874" s="361" t="s">
        <v>891</v>
      </c>
      <c r="D874" s="314"/>
      <c r="E874" s="320" t="s">
        <v>377</v>
      </c>
      <c r="F874" s="403" t="s">
        <v>2372</v>
      </c>
      <c r="G874" s="404" t="s">
        <v>2373</v>
      </c>
      <c r="H874" s="404" t="s">
        <v>2376</v>
      </c>
      <c r="I874" s="405">
        <v>400000</v>
      </c>
      <c r="J874" s="405">
        <f t="shared" si="59"/>
        <v>0</v>
      </c>
      <c r="K874" s="405"/>
      <c r="L874" s="406">
        <v>42487</v>
      </c>
      <c r="M874" s="406">
        <v>42491</v>
      </c>
      <c r="N874" s="406">
        <v>43465</v>
      </c>
      <c r="O874" s="407">
        <f t="shared" si="57"/>
        <v>2018</v>
      </c>
      <c r="P874" s="418">
        <f t="shared" si="58"/>
        <v>12</v>
      </c>
      <c r="Q874" s="408" t="str">
        <f t="shared" si="55"/>
        <v>201812</v>
      </c>
      <c r="R874" s="402" t="s">
        <v>2374</v>
      </c>
      <c r="S874" s="409">
        <v>0.05</v>
      </c>
      <c r="T874" s="409">
        <v>0</v>
      </c>
      <c r="U874" s="404"/>
      <c r="V874" s="385"/>
      <c r="W874" s="385"/>
      <c r="X874" s="385"/>
      <c r="Y8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4" s="385"/>
      <c r="AA874" s="385"/>
      <c r="AB874" s="385"/>
      <c r="AC874" s="385"/>
      <c r="AD874" s="385"/>
      <c r="AE874" s="385"/>
      <c r="AF874" s="385"/>
      <c r="AG874" s="385"/>
      <c r="AH874" s="385"/>
      <c r="AI874" s="385"/>
      <c r="AJ874" s="385"/>
      <c r="AK874" s="385"/>
      <c r="AL874" s="385"/>
      <c r="AM874" s="385"/>
      <c r="AN874" s="385"/>
      <c r="AO874" s="385"/>
      <c r="AP874" s="385"/>
      <c r="AQ874" s="385"/>
      <c r="AR874" s="8"/>
      <c r="AS874" s="8"/>
      <c r="AT874" s="8"/>
      <c r="AU874" s="8"/>
      <c r="AV874" s="8"/>
      <c r="AW874" s="8"/>
      <c r="AX874" s="8"/>
      <c r="AY874" s="8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8"/>
      <c r="BS874" s="8"/>
      <c r="BT874" s="8"/>
      <c r="BU874" s="8"/>
      <c r="BV874" s="8"/>
      <c r="BW874" s="8"/>
      <c r="BX874" s="8"/>
      <c r="BY874" s="8"/>
      <c r="BZ874" s="8"/>
      <c r="CA874" s="8"/>
      <c r="CB874" s="8"/>
      <c r="CC874" s="8"/>
      <c r="CD874" s="8"/>
      <c r="CE874" s="8"/>
      <c r="CF874" s="8"/>
      <c r="CG874" s="8"/>
      <c r="CH874" s="8"/>
      <c r="CI874" s="8"/>
      <c r="CJ874" s="8"/>
      <c r="CK874" s="8"/>
      <c r="CL874" s="8"/>
      <c r="CM874" s="8"/>
      <c r="CN874" s="8"/>
      <c r="CO874" s="8"/>
      <c r="CP874" s="8"/>
      <c r="CQ874" s="8"/>
      <c r="CR874" s="8"/>
      <c r="CS874" s="8"/>
      <c r="CT874" s="8"/>
      <c r="CU874" s="8"/>
      <c r="CV874" s="8"/>
    </row>
    <row r="875" spans="1:100" s="7" customFormat="1" ht="43.5" customHeight="1">
      <c r="A875" s="402" t="s">
        <v>130</v>
      </c>
      <c r="B875" s="320" t="s">
        <v>966</v>
      </c>
      <c r="C875" s="361" t="s">
        <v>891</v>
      </c>
      <c r="D875" s="314"/>
      <c r="E875" s="320" t="s">
        <v>377</v>
      </c>
      <c r="F875" s="403" t="s">
        <v>2372</v>
      </c>
      <c r="G875" s="404" t="s">
        <v>2373</v>
      </c>
      <c r="H875" s="404" t="s">
        <v>2377</v>
      </c>
      <c r="I875" s="405">
        <v>400000</v>
      </c>
      <c r="J875" s="405">
        <f t="shared" si="59"/>
        <v>0</v>
      </c>
      <c r="K875" s="405"/>
      <c r="L875" s="406">
        <v>42487</v>
      </c>
      <c r="M875" s="406">
        <v>42491</v>
      </c>
      <c r="N875" s="406">
        <v>43465</v>
      </c>
      <c r="O875" s="407">
        <f t="shared" si="57"/>
        <v>2018</v>
      </c>
      <c r="P875" s="418">
        <f t="shared" si="58"/>
        <v>12</v>
      </c>
      <c r="Q875" s="408" t="str">
        <f t="shared" si="55"/>
        <v>201812</v>
      </c>
      <c r="R875" s="402" t="s">
        <v>2374</v>
      </c>
      <c r="S875" s="409">
        <v>0.05</v>
      </c>
      <c r="T875" s="409">
        <v>0</v>
      </c>
      <c r="U875" s="404"/>
      <c r="V875" s="385"/>
      <c r="W875" s="385"/>
      <c r="X875" s="385"/>
      <c r="Y8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5" s="385"/>
      <c r="AA875" s="385"/>
      <c r="AB875" s="385"/>
      <c r="AC875" s="385"/>
      <c r="AD875" s="385"/>
      <c r="AE875" s="385"/>
      <c r="AF875" s="385"/>
      <c r="AG875" s="385"/>
      <c r="AH875" s="385"/>
      <c r="AI875" s="385"/>
      <c r="AJ875" s="385"/>
      <c r="AK875" s="385"/>
      <c r="AL875" s="385"/>
      <c r="AM875" s="385"/>
      <c r="AN875" s="385"/>
      <c r="AO875" s="385"/>
      <c r="AP875" s="385"/>
      <c r="AQ875" s="385"/>
      <c r="AR875" s="8"/>
      <c r="AS875" s="8"/>
      <c r="AT875" s="8"/>
      <c r="AU875" s="8"/>
      <c r="AV875" s="8"/>
      <c r="AW875" s="8"/>
      <c r="AX875" s="8"/>
      <c r="AY875" s="8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8"/>
      <c r="BS875" s="8"/>
      <c r="BT875" s="8"/>
      <c r="BU875" s="8"/>
      <c r="BV875" s="8"/>
      <c r="BW875" s="8"/>
      <c r="BX875" s="8"/>
      <c r="BY875" s="8"/>
      <c r="BZ875" s="8"/>
      <c r="CA875" s="8"/>
      <c r="CB875" s="8"/>
      <c r="CC875" s="8"/>
      <c r="CD875" s="8"/>
      <c r="CE875" s="8"/>
      <c r="CF875" s="8"/>
      <c r="CG875" s="8"/>
      <c r="CH875" s="8"/>
      <c r="CI875" s="8"/>
      <c r="CJ875" s="8"/>
      <c r="CK875" s="8"/>
      <c r="CL875" s="8"/>
      <c r="CM875" s="8"/>
      <c r="CN875" s="8"/>
      <c r="CO875" s="8"/>
      <c r="CP875" s="8"/>
      <c r="CQ875" s="8"/>
      <c r="CR875" s="8"/>
      <c r="CS875" s="8"/>
      <c r="CT875" s="8"/>
      <c r="CU875" s="8"/>
      <c r="CV875" s="8"/>
    </row>
    <row r="876" spans="1:100" s="7" customFormat="1" ht="43.5" customHeight="1">
      <c r="A876" s="402" t="s">
        <v>130</v>
      </c>
      <c r="B876" s="320" t="s">
        <v>966</v>
      </c>
      <c r="C876" s="361" t="s">
        <v>891</v>
      </c>
      <c r="D876" s="314"/>
      <c r="E876" s="320" t="s">
        <v>377</v>
      </c>
      <c r="F876" s="403" t="s">
        <v>2372</v>
      </c>
      <c r="G876" s="404" t="s">
        <v>2373</v>
      </c>
      <c r="H876" s="404" t="s">
        <v>2378</v>
      </c>
      <c r="I876" s="405">
        <v>400000</v>
      </c>
      <c r="J876" s="405">
        <f t="shared" si="59"/>
        <v>0</v>
      </c>
      <c r="K876" s="405"/>
      <c r="L876" s="406">
        <v>42487</v>
      </c>
      <c r="M876" s="406">
        <v>42491</v>
      </c>
      <c r="N876" s="406">
        <v>43465</v>
      </c>
      <c r="O876" s="407">
        <f t="shared" si="57"/>
        <v>2018</v>
      </c>
      <c r="P876" s="418">
        <f t="shared" si="58"/>
        <v>12</v>
      </c>
      <c r="Q876" s="408" t="str">
        <f t="shared" si="55"/>
        <v>201812</v>
      </c>
      <c r="R876" s="402" t="s">
        <v>2374</v>
      </c>
      <c r="S876" s="409">
        <v>0.05</v>
      </c>
      <c r="T876" s="409">
        <v>0</v>
      </c>
      <c r="U876" s="404"/>
      <c r="V876" s="385"/>
      <c r="W876" s="385"/>
      <c r="X876" s="385"/>
      <c r="Y8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6" s="385"/>
      <c r="AA876" s="385"/>
      <c r="AB876" s="385"/>
      <c r="AC876" s="385"/>
      <c r="AD876" s="385"/>
      <c r="AE876" s="385"/>
      <c r="AF876" s="385"/>
      <c r="AG876" s="385"/>
      <c r="AH876" s="385"/>
      <c r="AI876" s="385"/>
      <c r="AJ876" s="385"/>
      <c r="AK876" s="385"/>
      <c r="AL876" s="385"/>
      <c r="AM876" s="385"/>
      <c r="AN876" s="385"/>
      <c r="AO876" s="385"/>
      <c r="AP876" s="385"/>
      <c r="AQ876" s="385"/>
      <c r="AR876" s="8"/>
      <c r="AS876" s="8"/>
      <c r="AT876" s="8"/>
      <c r="AU876" s="8"/>
      <c r="AV876" s="8"/>
      <c r="AW876" s="8"/>
      <c r="AX876" s="8"/>
      <c r="AY876" s="8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8"/>
      <c r="BS876" s="8"/>
      <c r="BT876" s="8"/>
      <c r="BU876" s="8"/>
      <c r="BV876" s="8"/>
      <c r="BW876" s="8"/>
      <c r="BX876" s="8"/>
      <c r="BY876" s="8"/>
      <c r="BZ876" s="8"/>
      <c r="CA876" s="8"/>
      <c r="CB876" s="8"/>
      <c r="CC876" s="8"/>
      <c r="CD876" s="8"/>
      <c r="CE876" s="8"/>
      <c r="CF876" s="8"/>
      <c r="CG876" s="8"/>
      <c r="CH876" s="8"/>
      <c r="CI876" s="8"/>
      <c r="CJ876" s="8"/>
      <c r="CK876" s="8"/>
      <c r="CL876" s="8"/>
      <c r="CM876" s="8"/>
      <c r="CN876" s="8"/>
      <c r="CO876" s="8"/>
      <c r="CP876" s="8"/>
      <c r="CQ876" s="8"/>
      <c r="CR876" s="8"/>
      <c r="CS876" s="8"/>
      <c r="CT876" s="8"/>
      <c r="CU876" s="8"/>
      <c r="CV876" s="8"/>
    </row>
    <row r="877" spans="1:100" s="7" customFormat="1" ht="43.5" customHeight="1">
      <c r="A877" s="402" t="s">
        <v>130</v>
      </c>
      <c r="B877" s="320" t="s">
        <v>966</v>
      </c>
      <c r="C877" s="361" t="s">
        <v>891</v>
      </c>
      <c r="D877" s="314"/>
      <c r="E877" s="320" t="s">
        <v>377</v>
      </c>
      <c r="F877" s="403" t="s">
        <v>2372</v>
      </c>
      <c r="G877" s="404" t="s">
        <v>2373</v>
      </c>
      <c r="H877" s="404" t="s">
        <v>2379</v>
      </c>
      <c r="I877" s="405">
        <v>400000</v>
      </c>
      <c r="J877" s="405">
        <f t="shared" si="59"/>
        <v>0</v>
      </c>
      <c r="K877" s="405"/>
      <c r="L877" s="406">
        <v>42487</v>
      </c>
      <c r="M877" s="406">
        <v>42491</v>
      </c>
      <c r="N877" s="406">
        <v>43465</v>
      </c>
      <c r="O877" s="407">
        <f t="shared" si="57"/>
        <v>2018</v>
      </c>
      <c r="P877" s="418">
        <f t="shared" si="58"/>
        <v>12</v>
      </c>
      <c r="Q877" s="408" t="str">
        <f t="shared" si="55"/>
        <v>201812</v>
      </c>
      <c r="R877" s="402" t="s">
        <v>2374</v>
      </c>
      <c r="S877" s="409">
        <v>0.05</v>
      </c>
      <c r="T877" s="409">
        <v>0</v>
      </c>
      <c r="U877" s="404"/>
      <c r="V877" s="385"/>
      <c r="W877" s="385"/>
      <c r="X877" s="385"/>
      <c r="Y8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7" s="385"/>
      <c r="AA877" s="385"/>
      <c r="AB877" s="385"/>
      <c r="AC877" s="385"/>
      <c r="AD877" s="385"/>
      <c r="AE877" s="385"/>
      <c r="AF877" s="385"/>
      <c r="AG877" s="385"/>
      <c r="AH877" s="385"/>
      <c r="AI877" s="385"/>
      <c r="AJ877" s="385"/>
      <c r="AK877" s="385"/>
      <c r="AL877" s="385"/>
      <c r="AM877" s="385"/>
      <c r="AN877" s="385"/>
      <c r="AO877" s="385"/>
      <c r="AP877" s="385"/>
      <c r="AQ877" s="385"/>
      <c r="AR877" s="8"/>
      <c r="AS877" s="8"/>
      <c r="AT877" s="8"/>
      <c r="AU877" s="8"/>
      <c r="AV877" s="8"/>
      <c r="AW877" s="8"/>
      <c r="AX877" s="8"/>
      <c r="AY877" s="8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8"/>
      <c r="BS877" s="8"/>
      <c r="BT877" s="8"/>
      <c r="BU877" s="8"/>
      <c r="BV877" s="8"/>
      <c r="BW877" s="8"/>
      <c r="BX877" s="8"/>
      <c r="BY877" s="8"/>
      <c r="BZ877" s="8"/>
      <c r="CA877" s="8"/>
      <c r="CB877" s="8"/>
      <c r="CC877" s="8"/>
      <c r="CD877" s="8"/>
      <c r="CE877" s="8"/>
      <c r="CF877" s="8"/>
      <c r="CG877" s="8"/>
      <c r="CH877" s="8"/>
      <c r="CI877" s="8"/>
      <c r="CJ877" s="8"/>
      <c r="CK877" s="8"/>
      <c r="CL877" s="8"/>
      <c r="CM877" s="8"/>
      <c r="CN877" s="8"/>
      <c r="CO877" s="8"/>
      <c r="CP877" s="8"/>
      <c r="CQ877" s="8"/>
      <c r="CR877" s="8"/>
      <c r="CS877" s="8"/>
      <c r="CT877" s="8"/>
      <c r="CU877" s="8"/>
      <c r="CV877" s="8"/>
    </row>
    <row r="878" spans="1:100" s="7" customFormat="1" ht="43.5" customHeight="1">
      <c r="A878" s="402" t="s">
        <v>130</v>
      </c>
      <c r="B878" s="320" t="s">
        <v>966</v>
      </c>
      <c r="C878" s="361" t="s">
        <v>891</v>
      </c>
      <c r="D878" s="314"/>
      <c r="E878" s="320" t="s">
        <v>377</v>
      </c>
      <c r="F878" s="403" t="s">
        <v>2372</v>
      </c>
      <c r="G878" s="404" t="s">
        <v>2373</v>
      </c>
      <c r="H878" s="404" t="s">
        <v>2380</v>
      </c>
      <c r="I878" s="405">
        <v>400000</v>
      </c>
      <c r="J878" s="405">
        <f t="shared" si="59"/>
        <v>0</v>
      </c>
      <c r="K878" s="405"/>
      <c r="L878" s="406">
        <v>42487</v>
      </c>
      <c r="M878" s="406">
        <v>42491</v>
      </c>
      <c r="N878" s="406">
        <v>43465</v>
      </c>
      <c r="O878" s="407">
        <f t="shared" si="57"/>
        <v>2018</v>
      </c>
      <c r="P878" s="418">
        <f t="shared" si="58"/>
        <v>12</v>
      </c>
      <c r="Q878" s="408" t="str">
        <f t="shared" si="55"/>
        <v>201812</v>
      </c>
      <c r="R878" s="402" t="s">
        <v>2374</v>
      </c>
      <c r="S878" s="409">
        <v>0.05</v>
      </c>
      <c r="T878" s="409">
        <v>0</v>
      </c>
      <c r="U878" s="404"/>
      <c r="V878" s="385"/>
      <c r="W878" s="385"/>
      <c r="X878" s="385"/>
      <c r="Y8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8" s="385"/>
      <c r="AA878" s="385"/>
      <c r="AB878" s="385"/>
      <c r="AC878" s="385"/>
      <c r="AD878" s="385"/>
      <c r="AE878" s="385"/>
      <c r="AF878" s="385"/>
      <c r="AG878" s="385"/>
      <c r="AH878" s="385"/>
      <c r="AI878" s="385"/>
      <c r="AJ878" s="385"/>
      <c r="AK878" s="385"/>
      <c r="AL878" s="385"/>
      <c r="AM878" s="385"/>
      <c r="AN878" s="385"/>
      <c r="AO878" s="385"/>
      <c r="AP878" s="385"/>
      <c r="AQ878" s="385"/>
      <c r="AR878" s="8"/>
      <c r="AS878" s="8"/>
      <c r="AT878" s="8"/>
      <c r="AU878" s="8"/>
      <c r="AV878" s="8"/>
      <c r="AW878" s="8"/>
      <c r="AX878" s="8"/>
      <c r="AY878" s="8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8"/>
      <c r="BS878" s="8"/>
      <c r="BT878" s="8"/>
      <c r="BU878" s="8"/>
      <c r="BV878" s="8"/>
      <c r="BW878" s="8"/>
      <c r="BX878" s="8"/>
      <c r="BY878" s="8"/>
      <c r="BZ878" s="8"/>
      <c r="CA878" s="8"/>
      <c r="CB878" s="8"/>
      <c r="CC878" s="8"/>
      <c r="CD878" s="8"/>
      <c r="CE878" s="8"/>
      <c r="CF878" s="8"/>
      <c r="CG878" s="8"/>
      <c r="CH878" s="8"/>
      <c r="CI878" s="8"/>
      <c r="CJ878" s="8"/>
      <c r="CK878" s="8"/>
      <c r="CL878" s="8"/>
      <c r="CM878" s="8"/>
      <c r="CN878" s="8"/>
      <c r="CO878" s="8"/>
      <c r="CP878" s="8"/>
      <c r="CQ878" s="8"/>
      <c r="CR878" s="8"/>
      <c r="CS878" s="8"/>
      <c r="CT878" s="8"/>
      <c r="CU878" s="8"/>
      <c r="CV878" s="8"/>
    </row>
    <row r="879" spans="1:100" s="7" customFormat="1" ht="43.5" customHeight="1">
      <c r="A879" s="402" t="s">
        <v>130</v>
      </c>
      <c r="B879" s="320" t="s">
        <v>966</v>
      </c>
      <c r="C879" s="361" t="s">
        <v>891</v>
      </c>
      <c r="D879" s="314"/>
      <c r="E879" s="320" t="s">
        <v>377</v>
      </c>
      <c r="F879" s="403" t="s">
        <v>2372</v>
      </c>
      <c r="G879" s="404" t="s">
        <v>2373</v>
      </c>
      <c r="H879" s="404" t="s">
        <v>2381</v>
      </c>
      <c r="I879" s="405">
        <v>400000</v>
      </c>
      <c r="J879" s="405">
        <f t="shared" si="59"/>
        <v>0</v>
      </c>
      <c r="K879" s="405"/>
      <c r="L879" s="406">
        <v>42487</v>
      </c>
      <c r="M879" s="406">
        <v>42491</v>
      </c>
      <c r="N879" s="406">
        <v>43465</v>
      </c>
      <c r="O879" s="407">
        <f t="shared" si="57"/>
        <v>2018</v>
      </c>
      <c r="P879" s="418">
        <f t="shared" si="58"/>
        <v>12</v>
      </c>
      <c r="Q879" s="408" t="str">
        <f t="shared" si="55"/>
        <v>201812</v>
      </c>
      <c r="R879" s="402" t="s">
        <v>2374</v>
      </c>
      <c r="S879" s="409">
        <v>0.05</v>
      </c>
      <c r="T879" s="409">
        <v>0</v>
      </c>
      <c r="U879" s="404"/>
      <c r="V879" s="385"/>
      <c r="W879" s="385"/>
      <c r="X879" s="385"/>
      <c r="Y8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79" s="385"/>
      <c r="AA879" s="385"/>
      <c r="AB879" s="385"/>
      <c r="AC879" s="385"/>
      <c r="AD879" s="385"/>
      <c r="AE879" s="385"/>
      <c r="AF879" s="385"/>
      <c r="AG879" s="385"/>
      <c r="AH879" s="385"/>
      <c r="AI879" s="385"/>
      <c r="AJ879" s="385"/>
      <c r="AK879" s="385"/>
      <c r="AL879" s="385"/>
      <c r="AM879" s="385"/>
      <c r="AN879" s="385"/>
      <c r="AO879" s="385"/>
      <c r="AP879" s="385"/>
      <c r="AQ879" s="385"/>
      <c r="AR879" s="8"/>
      <c r="AS879" s="8"/>
      <c r="AT879" s="8"/>
      <c r="AU879" s="8"/>
      <c r="AV879" s="8"/>
      <c r="AW879" s="8"/>
      <c r="AX879" s="8"/>
      <c r="AY879" s="8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8"/>
      <c r="BS879" s="8"/>
      <c r="BT879" s="8"/>
      <c r="BU879" s="8"/>
      <c r="BV879" s="8"/>
      <c r="BW879" s="8"/>
      <c r="BX879" s="8"/>
      <c r="BY879" s="8"/>
      <c r="BZ879" s="8"/>
      <c r="CA879" s="8"/>
      <c r="CB879" s="8"/>
      <c r="CC879" s="8"/>
      <c r="CD879" s="8"/>
      <c r="CE879" s="8"/>
      <c r="CF879" s="8"/>
      <c r="CG879" s="8"/>
      <c r="CH879" s="8"/>
      <c r="CI879" s="8"/>
      <c r="CJ879" s="8"/>
      <c r="CK879" s="8"/>
      <c r="CL879" s="8"/>
      <c r="CM879" s="8"/>
      <c r="CN879" s="8"/>
      <c r="CO879" s="8"/>
      <c r="CP879" s="8"/>
      <c r="CQ879" s="8"/>
      <c r="CR879" s="8"/>
      <c r="CS879" s="8"/>
      <c r="CT879" s="8"/>
      <c r="CU879" s="8"/>
      <c r="CV879" s="8"/>
    </row>
    <row r="880" spans="1:100" s="7" customFormat="1" ht="43.5" customHeight="1">
      <c r="A880" s="402" t="s">
        <v>130</v>
      </c>
      <c r="B880" s="320" t="s">
        <v>966</v>
      </c>
      <c r="C880" s="361" t="s">
        <v>891</v>
      </c>
      <c r="D880" s="314"/>
      <c r="E880" s="320" t="s">
        <v>377</v>
      </c>
      <c r="F880" s="403" t="s">
        <v>2372</v>
      </c>
      <c r="G880" s="404" t="s">
        <v>2373</v>
      </c>
      <c r="H880" s="404" t="s">
        <v>2382</v>
      </c>
      <c r="I880" s="405">
        <v>400000</v>
      </c>
      <c r="J880" s="405">
        <f t="shared" si="59"/>
        <v>0</v>
      </c>
      <c r="K880" s="405"/>
      <c r="L880" s="406">
        <v>42487</v>
      </c>
      <c r="M880" s="406">
        <v>42491</v>
      </c>
      <c r="N880" s="406">
        <v>43465</v>
      </c>
      <c r="O880" s="407">
        <f t="shared" si="57"/>
        <v>2018</v>
      </c>
      <c r="P880" s="418">
        <f t="shared" si="58"/>
        <v>12</v>
      </c>
      <c r="Q880" s="408" t="str">
        <f t="shared" si="55"/>
        <v>201812</v>
      </c>
      <c r="R880" s="402" t="s">
        <v>2374</v>
      </c>
      <c r="S880" s="409">
        <v>0.05</v>
      </c>
      <c r="T880" s="409">
        <v>0</v>
      </c>
      <c r="U880" s="404"/>
      <c r="V880" s="385"/>
      <c r="W880" s="385"/>
      <c r="X880" s="385"/>
      <c r="Y8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0" s="385"/>
      <c r="AA880" s="385"/>
      <c r="AB880" s="385"/>
      <c r="AC880" s="385"/>
      <c r="AD880" s="385"/>
      <c r="AE880" s="385"/>
      <c r="AF880" s="385"/>
      <c r="AG880" s="385"/>
      <c r="AH880" s="385"/>
      <c r="AI880" s="385"/>
      <c r="AJ880" s="385"/>
      <c r="AK880" s="385"/>
      <c r="AL880" s="385"/>
      <c r="AM880" s="385"/>
      <c r="AN880" s="385"/>
      <c r="AO880" s="385"/>
      <c r="AP880" s="385"/>
      <c r="AQ880" s="385"/>
      <c r="AR880" s="8"/>
      <c r="AS880" s="8"/>
      <c r="AT880" s="8"/>
      <c r="AU880" s="8"/>
      <c r="AV880" s="8"/>
      <c r="AW880" s="8"/>
      <c r="AX880" s="8"/>
      <c r="AY880" s="8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8"/>
      <c r="BS880" s="8"/>
      <c r="BT880" s="8"/>
      <c r="BU880" s="8"/>
      <c r="BV880" s="8"/>
      <c r="BW880" s="8"/>
      <c r="BX880" s="8"/>
      <c r="BY880" s="8"/>
      <c r="BZ880" s="8"/>
      <c r="CA880" s="8"/>
      <c r="CB880" s="8"/>
      <c r="CC880" s="8"/>
      <c r="CD880" s="8"/>
      <c r="CE880" s="8"/>
      <c r="CF880" s="8"/>
      <c r="CG880" s="8"/>
      <c r="CH880" s="8"/>
      <c r="CI880" s="8"/>
      <c r="CJ880" s="8"/>
      <c r="CK880" s="8"/>
      <c r="CL880" s="8"/>
      <c r="CM880" s="8"/>
      <c r="CN880" s="8"/>
      <c r="CO880" s="8"/>
      <c r="CP880" s="8"/>
      <c r="CQ880" s="8"/>
      <c r="CR880" s="8"/>
      <c r="CS880" s="8"/>
      <c r="CT880" s="8"/>
      <c r="CU880" s="8"/>
      <c r="CV880" s="8"/>
    </row>
    <row r="881" spans="1:100" s="7" customFormat="1" ht="43.5" customHeight="1">
      <c r="A881" s="402" t="s">
        <v>130</v>
      </c>
      <c r="B881" s="320" t="s">
        <v>966</v>
      </c>
      <c r="C881" s="361" t="s">
        <v>891</v>
      </c>
      <c r="D881" s="314"/>
      <c r="E881" s="320" t="s">
        <v>377</v>
      </c>
      <c r="F881" s="403" t="s">
        <v>2372</v>
      </c>
      <c r="G881" s="404" t="s">
        <v>2373</v>
      </c>
      <c r="H881" s="404" t="s">
        <v>2383</v>
      </c>
      <c r="I881" s="405">
        <v>400000</v>
      </c>
      <c r="J881" s="405">
        <f>-K2470/0.0833333333333333</f>
        <v>0</v>
      </c>
      <c r="K881" s="405"/>
      <c r="L881" s="406">
        <v>42487</v>
      </c>
      <c r="M881" s="406">
        <v>42491</v>
      </c>
      <c r="N881" s="406">
        <v>43465</v>
      </c>
      <c r="O881" s="407">
        <f t="shared" si="57"/>
        <v>2018</v>
      </c>
      <c r="P881" s="418">
        <f t="shared" si="58"/>
        <v>12</v>
      </c>
      <c r="Q881" s="408" t="str">
        <f t="shared" si="55"/>
        <v>201812</v>
      </c>
      <c r="R881" s="402" t="s">
        <v>2374</v>
      </c>
      <c r="S881" s="409">
        <v>0.05</v>
      </c>
      <c r="T881" s="409">
        <v>0</v>
      </c>
      <c r="U881" s="404"/>
      <c r="V881" s="385"/>
      <c r="W881" s="385"/>
      <c r="X881" s="385"/>
      <c r="Y8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1" s="385"/>
      <c r="AA881" s="385"/>
      <c r="AB881" s="385"/>
      <c r="AC881" s="385"/>
      <c r="AD881" s="385"/>
      <c r="AE881" s="385"/>
      <c r="AF881" s="385"/>
      <c r="AG881" s="385"/>
      <c r="AH881" s="385"/>
      <c r="AI881" s="385"/>
      <c r="AJ881" s="385"/>
      <c r="AK881" s="385"/>
      <c r="AL881" s="385"/>
      <c r="AM881" s="385"/>
      <c r="AN881" s="385"/>
      <c r="AO881" s="385"/>
      <c r="AP881" s="385"/>
      <c r="AQ881" s="385"/>
      <c r="AR881" s="8"/>
      <c r="AS881" s="8"/>
      <c r="AT881" s="8"/>
      <c r="AU881" s="8"/>
      <c r="AV881" s="8"/>
      <c r="AW881" s="8"/>
      <c r="AX881" s="8"/>
      <c r="AY881" s="8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8"/>
      <c r="BS881" s="8"/>
      <c r="BT881" s="8"/>
      <c r="BU881" s="8"/>
      <c r="BV881" s="8"/>
      <c r="BW881" s="8"/>
      <c r="BX881" s="8"/>
      <c r="BY881" s="8"/>
      <c r="BZ881" s="8"/>
      <c r="CA881" s="8"/>
      <c r="CB881" s="8"/>
      <c r="CC881" s="8"/>
      <c r="CD881" s="8"/>
      <c r="CE881" s="8"/>
      <c r="CF881" s="8"/>
      <c r="CG881" s="8"/>
      <c r="CH881" s="8"/>
      <c r="CI881" s="8"/>
      <c r="CJ881" s="8"/>
      <c r="CK881" s="8"/>
      <c r="CL881" s="8"/>
      <c r="CM881" s="8"/>
      <c r="CN881" s="8"/>
      <c r="CO881" s="8"/>
      <c r="CP881" s="8"/>
      <c r="CQ881" s="8"/>
      <c r="CR881" s="8"/>
      <c r="CS881" s="8"/>
      <c r="CT881" s="8"/>
      <c r="CU881" s="8"/>
      <c r="CV881" s="8"/>
    </row>
    <row r="882" spans="1:100" s="7" customFormat="1" ht="43.5" customHeight="1">
      <c r="A882" s="402" t="s">
        <v>130</v>
      </c>
      <c r="B882" s="320" t="s">
        <v>966</v>
      </c>
      <c r="C882" s="361" t="s">
        <v>891</v>
      </c>
      <c r="D882" s="314"/>
      <c r="E882" s="320" t="s">
        <v>377</v>
      </c>
      <c r="F882" s="403" t="s">
        <v>2372</v>
      </c>
      <c r="G882" s="404" t="s">
        <v>2373</v>
      </c>
      <c r="H882" s="404" t="s">
        <v>128</v>
      </c>
      <c r="I882" s="405">
        <v>400000</v>
      </c>
      <c r="J882" s="405">
        <f>-K2471/0.0833333333333333</f>
        <v>0</v>
      </c>
      <c r="K882" s="405"/>
      <c r="L882" s="406">
        <v>42487</v>
      </c>
      <c r="M882" s="406">
        <v>42491</v>
      </c>
      <c r="N882" s="406">
        <v>43465</v>
      </c>
      <c r="O882" s="407">
        <f t="shared" si="57"/>
        <v>2018</v>
      </c>
      <c r="P882" s="418">
        <f t="shared" si="58"/>
        <v>12</v>
      </c>
      <c r="Q882" s="408" t="str">
        <f t="shared" si="55"/>
        <v>201812</v>
      </c>
      <c r="R882" s="402" t="s">
        <v>2374</v>
      </c>
      <c r="S882" s="409">
        <v>0.05</v>
      </c>
      <c r="T882" s="409">
        <v>0</v>
      </c>
      <c r="U882" s="404"/>
      <c r="V882" s="385"/>
      <c r="W882" s="385"/>
      <c r="X882" s="385"/>
      <c r="Y8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2" s="385"/>
      <c r="AA882" s="385"/>
      <c r="AB882" s="385"/>
      <c r="AC882" s="385"/>
      <c r="AD882" s="385"/>
      <c r="AE882" s="385"/>
      <c r="AF882" s="385"/>
      <c r="AG882" s="385"/>
      <c r="AH882" s="385"/>
      <c r="AI882" s="385"/>
      <c r="AJ882" s="385"/>
      <c r="AK882" s="385"/>
      <c r="AL882" s="385"/>
      <c r="AM882" s="385"/>
      <c r="AN882" s="385"/>
      <c r="AO882" s="385"/>
      <c r="AP882" s="385"/>
      <c r="AQ882" s="385"/>
      <c r="AR882" s="8"/>
      <c r="AS882" s="8"/>
      <c r="AT882" s="8"/>
      <c r="AU882" s="8"/>
      <c r="AV882" s="8"/>
      <c r="AW882" s="8"/>
      <c r="AX882" s="8"/>
      <c r="AY882" s="8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8"/>
      <c r="BS882" s="8"/>
      <c r="BT882" s="8"/>
      <c r="BU882" s="8"/>
      <c r="BV882" s="8"/>
      <c r="BW882" s="8"/>
      <c r="BX882" s="8"/>
      <c r="BY882" s="8"/>
      <c r="BZ882" s="8"/>
      <c r="CA882" s="8"/>
      <c r="CB882" s="8"/>
      <c r="CC882" s="8"/>
      <c r="CD882" s="8"/>
      <c r="CE882" s="8"/>
      <c r="CF882" s="8"/>
      <c r="CG882" s="8"/>
      <c r="CH882" s="8"/>
      <c r="CI882" s="8"/>
      <c r="CJ882" s="8"/>
      <c r="CK882" s="8"/>
      <c r="CL882" s="8"/>
      <c r="CM882" s="8"/>
      <c r="CN882" s="8"/>
      <c r="CO882" s="8"/>
      <c r="CP882" s="8"/>
      <c r="CQ882" s="8"/>
      <c r="CR882" s="8"/>
      <c r="CS882" s="8"/>
      <c r="CT882" s="8"/>
      <c r="CU882" s="8"/>
      <c r="CV882" s="8"/>
    </row>
    <row r="883" spans="1:100" s="7" customFormat="1" ht="43.5" customHeight="1">
      <c r="A883" s="311" t="s">
        <v>272</v>
      </c>
      <c r="B883" s="369" t="s">
        <v>889</v>
      </c>
      <c r="C883" s="398" t="s">
        <v>891</v>
      </c>
      <c r="D883" s="314" t="s">
        <v>2110</v>
      </c>
      <c r="E883" s="314" t="s">
        <v>375</v>
      </c>
      <c r="F883" s="315" t="s">
        <v>2109</v>
      </c>
      <c r="G883" s="313" t="s">
        <v>558</v>
      </c>
      <c r="H883" s="313" t="s">
        <v>325</v>
      </c>
      <c r="I883" s="316">
        <v>99654</v>
      </c>
      <c r="J883" s="316">
        <f>-K3017/0.0833333333333333</f>
        <v>0</v>
      </c>
      <c r="K883" s="316"/>
      <c r="L883" s="317">
        <v>42746</v>
      </c>
      <c r="M883" s="317">
        <v>42736</v>
      </c>
      <c r="N883" s="317">
        <v>43465</v>
      </c>
      <c r="O883" s="338">
        <f t="shared" si="57"/>
        <v>2018</v>
      </c>
      <c r="P883" s="336">
        <f t="shared" si="58"/>
        <v>12</v>
      </c>
      <c r="Q883" s="333" t="str">
        <f t="shared" si="55"/>
        <v>201812</v>
      </c>
      <c r="R883" s="311" t="s">
        <v>266</v>
      </c>
      <c r="S883" s="319">
        <v>0</v>
      </c>
      <c r="T883" s="319">
        <v>0</v>
      </c>
      <c r="U883" s="356"/>
      <c r="V883" s="360"/>
      <c r="W883" s="360"/>
      <c r="X883" s="360"/>
      <c r="Y88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3" s="348"/>
      <c r="AA883" s="349"/>
      <c r="AB883" s="349"/>
      <c r="AC883" s="349"/>
      <c r="AD883" s="349"/>
      <c r="AE883" s="349"/>
      <c r="AF883" s="349"/>
      <c r="AG883" s="349"/>
      <c r="AH883" s="349"/>
      <c r="AI883" s="349"/>
      <c r="AJ883" s="349"/>
      <c r="AK883" s="349"/>
      <c r="AL883" s="349"/>
      <c r="AM883" s="349"/>
      <c r="AN883" s="349"/>
      <c r="AO883" s="349"/>
      <c r="AP883" s="349"/>
      <c r="AQ883" s="349"/>
      <c r="AR883" s="8"/>
      <c r="AS883" s="8"/>
      <c r="AT883" s="8"/>
      <c r="AU883" s="8"/>
      <c r="AV883" s="8"/>
      <c r="AW883" s="8"/>
      <c r="AX883" s="8"/>
      <c r="AY883" s="8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8"/>
      <c r="BS883" s="8"/>
      <c r="BT883" s="8"/>
      <c r="BU883" s="8"/>
      <c r="BV883" s="8"/>
      <c r="BW883" s="8"/>
      <c r="BX883" s="8"/>
      <c r="BY883" s="8"/>
      <c r="BZ883" s="8"/>
      <c r="CA883" s="8"/>
      <c r="CB883" s="8"/>
      <c r="CC883" s="8"/>
      <c r="CD883" s="8"/>
      <c r="CE883" s="8"/>
      <c r="CF883" s="8"/>
      <c r="CG883" s="8"/>
      <c r="CH883" s="8"/>
      <c r="CI883" s="8"/>
      <c r="CJ883" s="8"/>
      <c r="CK883" s="8"/>
      <c r="CL883" s="8"/>
      <c r="CM883" s="8"/>
      <c r="CN883" s="8"/>
      <c r="CO883" s="8"/>
      <c r="CP883" s="8"/>
      <c r="CQ883" s="8"/>
      <c r="CR883" s="8"/>
      <c r="CS883" s="8"/>
      <c r="CT883" s="8"/>
      <c r="CU883" s="8"/>
      <c r="CV883" s="8"/>
    </row>
    <row r="884" spans="1:100" s="7" customFormat="1" ht="43.5" customHeight="1">
      <c r="A884" s="311" t="s">
        <v>272</v>
      </c>
      <c r="B884" s="369" t="s">
        <v>889</v>
      </c>
      <c r="C884" s="398" t="s">
        <v>891</v>
      </c>
      <c r="D884" s="314"/>
      <c r="E884" s="314" t="s">
        <v>384</v>
      </c>
      <c r="F884" s="315" t="s">
        <v>2157</v>
      </c>
      <c r="G884" s="313" t="s">
        <v>2158</v>
      </c>
      <c r="H884" s="313" t="s">
        <v>188</v>
      </c>
      <c r="I884" s="316">
        <v>1000000</v>
      </c>
      <c r="J884" s="316">
        <f>-K2474/0.0833333333333333</f>
        <v>0</v>
      </c>
      <c r="K884" s="316"/>
      <c r="L884" s="317">
        <v>42382</v>
      </c>
      <c r="M884" s="317">
        <v>42370</v>
      </c>
      <c r="N884" s="318">
        <v>43465</v>
      </c>
      <c r="O884" s="336">
        <f t="shared" si="57"/>
        <v>2018</v>
      </c>
      <c r="P884" s="336">
        <f t="shared" si="58"/>
        <v>12</v>
      </c>
      <c r="Q884" s="326" t="str">
        <f t="shared" si="55"/>
        <v>201812</v>
      </c>
      <c r="R884" s="311" t="s">
        <v>44</v>
      </c>
      <c r="S884" s="319">
        <v>0.27</v>
      </c>
      <c r="T884" s="319">
        <v>0.04</v>
      </c>
      <c r="U884" s="313"/>
      <c r="V884" s="363"/>
      <c r="W884" s="363"/>
      <c r="X884" s="363"/>
      <c r="Y8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4" s="385"/>
      <c r="AA884" s="360"/>
      <c r="AB884" s="360"/>
      <c r="AC884" s="360"/>
      <c r="AD884" s="360"/>
      <c r="AE884" s="360"/>
      <c r="AF884" s="360"/>
      <c r="AG884" s="360"/>
      <c r="AH884" s="360"/>
      <c r="AI884" s="360"/>
      <c r="AJ884" s="360"/>
      <c r="AK884" s="360"/>
      <c r="AL884" s="360"/>
      <c r="AM884" s="360"/>
      <c r="AN884" s="360"/>
      <c r="AO884" s="360"/>
      <c r="AP884" s="360"/>
      <c r="AQ884" s="360"/>
      <c r="AR884" s="8"/>
      <c r="AS884" s="8"/>
      <c r="AT884" s="8"/>
      <c r="AU884" s="8"/>
      <c r="AV884" s="8"/>
      <c r="AW884" s="8"/>
      <c r="AX884" s="8"/>
      <c r="AY884" s="8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8"/>
      <c r="BS884" s="8"/>
      <c r="BT884" s="8"/>
      <c r="BU884" s="8"/>
      <c r="BV884" s="8"/>
      <c r="BW884" s="8"/>
      <c r="BX884" s="8"/>
      <c r="BY884" s="8"/>
      <c r="BZ884" s="8"/>
      <c r="CA884" s="8"/>
      <c r="CB884" s="8"/>
      <c r="CC884" s="8"/>
      <c r="CD884" s="8"/>
      <c r="CE884" s="8"/>
      <c r="CF884" s="8"/>
      <c r="CG884" s="8"/>
      <c r="CH884" s="8"/>
      <c r="CI884" s="8"/>
      <c r="CJ884" s="8"/>
      <c r="CK884" s="8"/>
      <c r="CL884" s="8"/>
      <c r="CM884" s="8"/>
      <c r="CN884" s="8"/>
      <c r="CO884" s="8"/>
      <c r="CP884" s="8"/>
      <c r="CQ884" s="8"/>
      <c r="CR884" s="8"/>
      <c r="CS884" s="8"/>
      <c r="CT884" s="8"/>
      <c r="CU884" s="8"/>
      <c r="CV884" s="8"/>
    </row>
    <row r="885" spans="1:100" s="7" customFormat="1" ht="43.5" customHeight="1">
      <c r="A885" s="311" t="s">
        <v>272</v>
      </c>
      <c r="B885" s="369" t="s">
        <v>889</v>
      </c>
      <c r="C885" s="398" t="s">
        <v>891</v>
      </c>
      <c r="D885" s="314"/>
      <c r="E885" s="314" t="s">
        <v>384</v>
      </c>
      <c r="F885" s="315" t="s">
        <v>2157</v>
      </c>
      <c r="G885" s="313" t="s">
        <v>2158</v>
      </c>
      <c r="H885" s="313" t="s">
        <v>186</v>
      </c>
      <c r="I885" s="316">
        <v>1000000</v>
      </c>
      <c r="J885" s="316">
        <f>-K2475/0.0833333333333333</f>
        <v>0</v>
      </c>
      <c r="K885" s="316"/>
      <c r="L885" s="317">
        <v>42382</v>
      </c>
      <c r="M885" s="317">
        <v>42370</v>
      </c>
      <c r="N885" s="318">
        <v>43465</v>
      </c>
      <c r="O885" s="336">
        <f t="shared" si="57"/>
        <v>2018</v>
      </c>
      <c r="P885" s="336">
        <f t="shared" si="58"/>
        <v>12</v>
      </c>
      <c r="Q885" s="326" t="str">
        <f t="shared" si="55"/>
        <v>201812</v>
      </c>
      <c r="R885" s="311" t="s">
        <v>44</v>
      </c>
      <c r="S885" s="319">
        <v>0.27</v>
      </c>
      <c r="T885" s="319">
        <v>0.04</v>
      </c>
      <c r="U885" s="313"/>
      <c r="V885" s="363"/>
      <c r="W885" s="363"/>
      <c r="X885" s="363"/>
      <c r="Y8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5" s="385"/>
      <c r="AA885" s="360"/>
      <c r="AB885" s="360"/>
      <c r="AC885" s="360"/>
      <c r="AD885" s="360"/>
      <c r="AE885" s="360"/>
      <c r="AF885" s="360"/>
      <c r="AG885" s="360"/>
      <c r="AH885" s="360"/>
      <c r="AI885" s="360"/>
      <c r="AJ885" s="360"/>
      <c r="AK885" s="360"/>
      <c r="AL885" s="360"/>
      <c r="AM885" s="360"/>
      <c r="AN885" s="360"/>
      <c r="AO885" s="360"/>
      <c r="AP885" s="360"/>
      <c r="AQ885" s="360"/>
      <c r="AR885" s="8"/>
      <c r="AS885" s="8"/>
      <c r="AT885" s="8"/>
      <c r="AU885" s="8"/>
      <c r="AV885" s="8"/>
      <c r="AW885" s="8"/>
      <c r="AX885" s="8"/>
      <c r="AY885" s="8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8"/>
      <c r="BS885" s="8"/>
      <c r="BT885" s="8"/>
      <c r="BU885" s="8"/>
      <c r="BV885" s="8"/>
      <c r="BW885" s="8"/>
      <c r="BX885" s="8"/>
      <c r="BY885" s="8"/>
      <c r="BZ885" s="8"/>
      <c r="CA885" s="8"/>
      <c r="CB885" s="8"/>
      <c r="CC885" s="8"/>
      <c r="CD885" s="8"/>
      <c r="CE885" s="8"/>
      <c r="CF885" s="8"/>
      <c r="CG885" s="8"/>
      <c r="CH885" s="8"/>
      <c r="CI885" s="8"/>
      <c r="CJ885" s="8"/>
      <c r="CK885" s="8"/>
      <c r="CL885" s="8"/>
      <c r="CM885" s="8"/>
      <c r="CN885" s="8"/>
      <c r="CO885" s="8"/>
      <c r="CP885" s="8"/>
      <c r="CQ885" s="8"/>
      <c r="CR885" s="8"/>
      <c r="CS885" s="8"/>
      <c r="CT885" s="8"/>
      <c r="CU885" s="8"/>
      <c r="CV885" s="8"/>
    </row>
    <row r="886" spans="1:100" s="7" customFormat="1" ht="43.5" customHeight="1">
      <c r="A886" s="311" t="s">
        <v>272</v>
      </c>
      <c r="B886" s="369" t="s">
        <v>889</v>
      </c>
      <c r="C886" s="398" t="s">
        <v>891</v>
      </c>
      <c r="D886" s="314"/>
      <c r="E886" s="314" t="s">
        <v>384</v>
      </c>
      <c r="F886" s="315" t="s">
        <v>2157</v>
      </c>
      <c r="G886" s="313" t="s">
        <v>2158</v>
      </c>
      <c r="H886" s="313" t="s">
        <v>2159</v>
      </c>
      <c r="I886" s="316">
        <v>1000000</v>
      </c>
      <c r="J886" s="316">
        <f>-K2476/0.0833333333333333</f>
        <v>0</v>
      </c>
      <c r="K886" s="316"/>
      <c r="L886" s="317">
        <v>42382</v>
      </c>
      <c r="M886" s="317">
        <v>42370</v>
      </c>
      <c r="N886" s="318">
        <v>43465</v>
      </c>
      <c r="O886" s="336">
        <f t="shared" si="57"/>
        <v>2018</v>
      </c>
      <c r="P886" s="336">
        <f t="shared" si="58"/>
        <v>12</v>
      </c>
      <c r="Q886" s="326" t="str">
        <f t="shared" si="55"/>
        <v>201812</v>
      </c>
      <c r="R886" s="311" t="s">
        <v>44</v>
      </c>
      <c r="S886" s="319">
        <v>0.27</v>
      </c>
      <c r="T886" s="319">
        <v>0.04</v>
      </c>
      <c r="U886" s="313"/>
      <c r="V886" s="363"/>
      <c r="W886" s="363"/>
      <c r="X886" s="363"/>
      <c r="Y8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6" s="385"/>
      <c r="AA886" s="360"/>
      <c r="AB886" s="360"/>
      <c r="AC886" s="360"/>
      <c r="AD886" s="360"/>
      <c r="AE886" s="360"/>
      <c r="AF886" s="360"/>
      <c r="AG886" s="360"/>
      <c r="AH886" s="360"/>
      <c r="AI886" s="360"/>
      <c r="AJ886" s="360"/>
      <c r="AK886" s="360"/>
      <c r="AL886" s="360"/>
      <c r="AM886" s="360"/>
      <c r="AN886" s="360"/>
      <c r="AO886" s="360"/>
      <c r="AP886" s="360"/>
      <c r="AQ886" s="360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</row>
    <row r="887" spans="1:100" s="7" customFormat="1" ht="43.5" customHeight="1">
      <c r="A887" s="311" t="s">
        <v>272</v>
      </c>
      <c r="B887" s="369" t="s">
        <v>889</v>
      </c>
      <c r="C887" s="398" t="s">
        <v>891</v>
      </c>
      <c r="D887" s="314"/>
      <c r="E887" s="314" t="s">
        <v>384</v>
      </c>
      <c r="F887" s="315" t="s">
        <v>2157</v>
      </c>
      <c r="G887" s="313" t="s">
        <v>2158</v>
      </c>
      <c r="H887" s="313" t="s">
        <v>2160</v>
      </c>
      <c r="I887" s="316">
        <v>1000000</v>
      </c>
      <c r="J887" s="316">
        <f>-K2477/0.0833333333333333</f>
        <v>0</v>
      </c>
      <c r="K887" s="316"/>
      <c r="L887" s="317">
        <v>42382</v>
      </c>
      <c r="M887" s="317">
        <v>42370</v>
      </c>
      <c r="N887" s="318">
        <v>43465</v>
      </c>
      <c r="O887" s="336">
        <f t="shared" si="57"/>
        <v>2018</v>
      </c>
      <c r="P887" s="336">
        <f t="shared" si="58"/>
        <v>12</v>
      </c>
      <c r="Q887" s="326" t="str">
        <f t="shared" si="55"/>
        <v>201812</v>
      </c>
      <c r="R887" s="311" t="s">
        <v>44</v>
      </c>
      <c r="S887" s="319">
        <v>0.27</v>
      </c>
      <c r="T887" s="319">
        <v>0.04</v>
      </c>
      <c r="U887" s="313"/>
      <c r="V887" s="363"/>
      <c r="W887" s="363"/>
      <c r="X887" s="363"/>
      <c r="Y8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7" s="385"/>
      <c r="AA887" s="360"/>
      <c r="AB887" s="360"/>
      <c r="AC887" s="360"/>
      <c r="AD887" s="360"/>
      <c r="AE887" s="360"/>
      <c r="AF887" s="360"/>
      <c r="AG887" s="360"/>
      <c r="AH887" s="360"/>
      <c r="AI887" s="360"/>
      <c r="AJ887" s="360"/>
      <c r="AK887" s="360"/>
      <c r="AL887" s="360"/>
      <c r="AM887" s="360"/>
      <c r="AN887" s="360"/>
      <c r="AO887" s="360"/>
      <c r="AP887" s="360"/>
      <c r="AQ887" s="360"/>
      <c r="AR887" s="8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8"/>
      <c r="BS887" s="8"/>
      <c r="BT887" s="8"/>
      <c r="BU887" s="8"/>
      <c r="BV887" s="8"/>
      <c r="BW887" s="8"/>
      <c r="BX887" s="8"/>
      <c r="BY887" s="8"/>
      <c r="BZ887" s="8"/>
      <c r="CA887" s="8"/>
      <c r="CB887" s="8"/>
      <c r="CC887" s="8"/>
      <c r="CD887" s="8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8"/>
      <c r="CP887" s="8"/>
      <c r="CQ887" s="8"/>
      <c r="CR887" s="8"/>
      <c r="CS887" s="8"/>
      <c r="CT887" s="8"/>
      <c r="CU887" s="8"/>
      <c r="CV887" s="8"/>
    </row>
    <row r="888" spans="1:100" s="7" customFormat="1" ht="43.5" customHeight="1">
      <c r="A888" s="311" t="s">
        <v>272</v>
      </c>
      <c r="B888" s="369" t="s">
        <v>889</v>
      </c>
      <c r="C888" s="398" t="s">
        <v>891</v>
      </c>
      <c r="D888" s="314"/>
      <c r="E888" s="314" t="s">
        <v>384</v>
      </c>
      <c r="F888" s="315" t="s">
        <v>2157</v>
      </c>
      <c r="G888" s="313" t="s">
        <v>2158</v>
      </c>
      <c r="H888" s="313" t="s">
        <v>185</v>
      </c>
      <c r="I888" s="316">
        <v>1000000</v>
      </c>
      <c r="J888" s="316">
        <f>-K2478/0.0833333333333333</f>
        <v>0</v>
      </c>
      <c r="K888" s="316"/>
      <c r="L888" s="317">
        <v>42382</v>
      </c>
      <c r="M888" s="317">
        <v>42370</v>
      </c>
      <c r="N888" s="318">
        <v>43465</v>
      </c>
      <c r="O888" s="336">
        <f t="shared" si="57"/>
        <v>2018</v>
      </c>
      <c r="P888" s="336">
        <f t="shared" si="58"/>
        <v>12</v>
      </c>
      <c r="Q888" s="326" t="str">
        <f t="shared" si="55"/>
        <v>201812</v>
      </c>
      <c r="R888" s="311" t="s">
        <v>44</v>
      </c>
      <c r="S888" s="319">
        <v>0.27</v>
      </c>
      <c r="T888" s="319">
        <v>0.04</v>
      </c>
      <c r="U888" s="313"/>
      <c r="V888" s="363"/>
      <c r="W888" s="363"/>
      <c r="X888" s="363"/>
      <c r="Y8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8" s="385"/>
      <c r="AA888" s="360"/>
      <c r="AB888" s="360"/>
      <c r="AC888" s="360"/>
      <c r="AD888" s="360"/>
      <c r="AE888" s="360"/>
      <c r="AF888" s="360"/>
      <c r="AG888" s="360"/>
      <c r="AH888" s="360"/>
      <c r="AI888" s="360"/>
      <c r="AJ888" s="360"/>
      <c r="AK888" s="360"/>
      <c r="AL888" s="360"/>
      <c r="AM888" s="360"/>
      <c r="AN888" s="360"/>
      <c r="AO888" s="360"/>
      <c r="AP888" s="360"/>
      <c r="AQ888" s="360"/>
      <c r="AR888" s="8"/>
      <c r="AS888" s="8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8"/>
      <c r="BS888" s="8"/>
      <c r="BT888" s="8"/>
      <c r="BU888" s="8"/>
      <c r="BV888" s="8"/>
      <c r="BW888" s="8"/>
      <c r="BX888" s="8"/>
      <c r="BY888" s="8"/>
      <c r="BZ888" s="8"/>
      <c r="CA888" s="8"/>
      <c r="CB888" s="8"/>
      <c r="CC888" s="8"/>
      <c r="CD888" s="8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8"/>
      <c r="CP888" s="8"/>
      <c r="CQ888" s="8"/>
      <c r="CR888" s="8"/>
      <c r="CS888" s="8"/>
      <c r="CT888" s="8"/>
      <c r="CU888" s="8"/>
      <c r="CV888" s="8"/>
    </row>
    <row r="889" spans="1:100" s="7" customFormat="1" ht="43.5" customHeight="1">
      <c r="A889" s="311" t="s">
        <v>203</v>
      </c>
      <c r="B889" s="369" t="s">
        <v>884</v>
      </c>
      <c r="C889" s="398" t="s">
        <v>891</v>
      </c>
      <c r="D889" s="314" t="s">
        <v>2913</v>
      </c>
      <c r="E889" s="314" t="s">
        <v>378</v>
      </c>
      <c r="F889" s="315" t="s">
        <v>2910</v>
      </c>
      <c r="G889" s="355" t="s">
        <v>2911</v>
      </c>
      <c r="H889" s="313" t="s">
        <v>2912</v>
      </c>
      <c r="I889" s="316">
        <v>500000</v>
      </c>
      <c r="J889" s="316">
        <f>-K3014/0.0833333333333333</f>
        <v>0</v>
      </c>
      <c r="K889" s="316"/>
      <c r="L889" s="317">
        <v>42683</v>
      </c>
      <c r="M889" s="317">
        <v>42736</v>
      </c>
      <c r="N889" s="318">
        <v>43465</v>
      </c>
      <c r="O889" s="336">
        <f t="shared" si="57"/>
        <v>2018</v>
      </c>
      <c r="P889" s="336">
        <f t="shared" si="58"/>
        <v>12</v>
      </c>
      <c r="Q889" s="326" t="str">
        <f t="shared" si="55"/>
        <v>201812</v>
      </c>
      <c r="R889" s="354" t="s">
        <v>36</v>
      </c>
      <c r="S889" s="319">
        <v>0</v>
      </c>
      <c r="T889" s="319">
        <v>0</v>
      </c>
      <c r="U889" s="355"/>
      <c r="V889" s="363"/>
      <c r="W889" s="360"/>
      <c r="X889" s="363"/>
      <c r="Y88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89" s="348"/>
      <c r="AA889" s="349"/>
      <c r="AB889" s="349"/>
      <c r="AC889" s="349"/>
      <c r="AD889" s="349"/>
      <c r="AE889" s="349"/>
      <c r="AF889" s="349"/>
      <c r="AG889" s="349"/>
      <c r="AH889" s="349"/>
      <c r="AI889" s="349"/>
      <c r="AJ889" s="349"/>
      <c r="AK889" s="349"/>
      <c r="AL889" s="349"/>
      <c r="AM889" s="349"/>
      <c r="AN889" s="349"/>
      <c r="AO889" s="349"/>
      <c r="AP889" s="349"/>
      <c r="AQ889" s="349"/>
      <c r="AR889" s="8"/>
      <c r="AS889" s="8"/>
      <c r="AT889" s="8"/>
      <c r="AU889" s="8"/>
      <c r="AV889" s="8"/>
      <c r="AW889" s="8"/>
      <c r="AX889" s="8"/>
      <c r="AY889" s="8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8"/>
      <c r="BS889" s="8"/>
      <c r="BT889" s="8"/>
      <c r="BU889" s="8"/>
      <c r="BV889" s="8"/>
      <c r="BW889" s="8"/>
      <c r="BX889" s="8"/>
      <c r="BY889" s="8"/>
      <c r="BZ889" s="8"/>
      <c r="CA889" s="8"/>
      <c r="CB889" s="8"/>
      <c r="CC889" s="8"/>
      <c r="CD889" s="8"/>
      <c r="CE889" s="8"/>
      <c r="CF889" s="8"/>
      <c r="CG889" s="8"/>
      <c r="CH889" s="8"/>
      <c r="CI889" s="8"/>
      <c r="CJ889" s="8"/>
      <c r="CK889" s="8"/>
      <c r="CL889" s="8"/>
      <c r="CM889" s="8"/>
      <c r="CN889" s="8"/>
      <c r="CO889" s="8"/>
      <c r="CP889" s="8"/>
      <c r="CQ889" s="8"/>
      <c r="CR889" s="8"/>
      <c r="CS889" s="8"/>
      <c r="CT889" s="8"/>
      <c r="CU889" s="8"/>
      <c r="CV889" s="8"/>
    </row>
    <row r="890" spans="1:100" s="7" customFormat="1" ht="43.5" customHeight="1">
      <c r="A890" s="311" t="s">
        <v>203</v>
      </c>
      <c r="B890" s="369" t="s">
        <v>884</v>
      </c>
      <c r="C890" s="398" t="s">
        <v>891</v>
      </c>
      <c r="D890" s="314" t="s">
        <v>2914</v>
      </c>
      <c r="E890" s="314" t="s">
        <v>378</v>
      </c>
      <c r="F890" s="315" t="s">
        <v>2910</v>
      </c>
      <c r="G890" s="355" t="s">
        <v>2911</v>
      </c>
      <c r="H890" s="313" t="s">
        <v>1529</v>
      </c>
      <c r="I890" s="316">
        <v>500000</v>
      </c>
      <c r="J890" s="316">
        <f>-K3015/0.0833333333333333</f>
        <v>0</v>
      </c>
      <c r="K890" s="316"/>
      <c r="L890" s="317">
        <v>42683</v>
      </c>
      <c r="M890" s="317">
        <v>42736</v>
      </c>
      <c r="N890" s="318">
        <v>43465</v>
      </c>
      <c r="O890" s="336">
        <f t="shared" si="57"/>
        <v>2018</v>
      </c>
      <c r="P890" s="336">
        <f t="shared" si="58"/>
        <v>12</v>
      </c>
      <c r="Q890" s="326" t="str">
        <f t="shared" si="55"/>
        <v>201812</v>
      </c>
      <c r="R890" s="354" t="s">
        <v>36</v>
      </c>
      <c r="S890" s="319">
        <v>0</v>
      </c>
      <c r="T890" s="319">
        <v>0</v>
      </c>
      <c r="U890" s="355"/>
      <c r="V890" s="360"/>
      <c r="W890" s="360"/>
      <c r="X890" s="360"/>
      <c r="Y89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0" s="348"/>
      <c r="AA890" s="349"/>
      <c r="AB890" s="349"/>
      <c r="AC890" s="349"/>
      <c r="AD890" s="349"/>
      <c r="AE890" s="349"/>
      <c r="AF890" s="349"/>
      <c r="AG890" s="349"/>
      <c r="AH890" s="349"/>
      <c r="AI890" s="349"/>
      <c r="AJ890" s="349"/>
      <c r="AK890" s="349"/>
      <c r="AL890" s="349"/>
      <c r="AM890" s="349"/>
      <c r="AN890" s="349"/>
      <c r="AO890" s="349"/>
      <c r="AP890" s="349"/>
      <c r="AQ890" s="349"/>
      <c r="AR890" s="8"/>
      <c r="AS890" s="8"/>
      <c r="AT890" s="8"/>
      <c r="AU890" s="8"/>
      <c r="AV890" s="8"/>
      <c r="AW890" s="8"/>
      <c r="AX890" s="8"/>
      <c r="AY890" s="8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8"/>
      <c r="BS890" s="8"/>
      <c r="BT890" s="8"/>
      <c r="BU890" s="8"/>
      <c r="BV890" s="8"/>
      <c r="BW890" s="8"/>
      <c r="BX890" s="8"/>
      <c r="BY890" s="8"/>
      <c r="BZ890" s="8"/>
      <c r="CA890" s="8"/>
      <c r="CB890" s="8"/>
      <c r="CC890" s="8"/>
      <c r="CD890" s="8"/>
      <c r="CE890" s="8"/>
      <c r="CF890" s="8"/>
      <c r="CG890" s="8"/>
      <c r="CH890" s="8"/>
      <c r="CI890" s="8"/>
      <c r="CJ890" s="8"/>
      <c r="CK890" s="8"/>
      <c r="CL890" s="8"/>
      <c r="CM890" s="8"/>
      <c r="CN890" s="8"/>
      <c r="CO890" s="8"/>
      <c r="CP890" s="8"/>
      <c r="CQ890" s="8"/>
      <c r="CR890" s="8"/>
      <c r="CS890" s="8"/>
      <c r="CT890" s="8"/>
      <c r="CU890" s="8"/>
      <c r="CV890" s="8"/>
    </row>
    <row r="891" spans="1:100" s="7" customFormat="1" ht="43.5" customHeight="1">
      <c r="A891" s="354" t="s">
        <v>11</v>
      </c>
      <c r="B891" s="354" t="s">
        <v>966</v>
      </c>
      <c r="C891" s="370" t="s">
        <v>891</v>
      </c>
      <c r="D891" s="358" t="s">
        <v>2428</v>
      </c>
      <c r="E891" s="365" t="s">
        <v>382</v>
      </c>
      <c r="F891" s="366" t="s">
        <v>931</v>
      </c>
      <c r="G891" s="356" t="s">
        <v>933</v>
      </c>
      <c r="H891" s="356" t="s">
        <v>932</v>
      </c>
      <c r="I891" s="388">
        <v>13850000</v>
      </c>
      <c r="J891" s="388">
        <f>-K2372/0.0833333333333333</f>
        <v>0</v>
      </c>
      <c r="K891" s="388"/>
      <c r="L891" s="372">
        <v>42347</v>
      </c>
      <c r="M891" s="372">
        <v>42370</v>
      </c>
      <c r="N891" s="367">
        <v>43465</v>
      </c>
      <c r="O891" s="389">
        <f t="shared" si="57"/>
        <v>2018</v>
      </c>
      <c r="P891" s="374">
        <f t="shared" si="58"/>
        <v>12</v>
      </c>
      <c r="Q891" s="390" t="str">
        <f t="shared" si="55"/>
        <v>201812</v>
      </c>
      <c r="R891" s="354">
        <v>0</v>
      </c>
      <c r="S891" s="391">
        <v>0.15</v>
      </c>
      <c r="T891" s="391">
        <v>0.08</v>
      </c>
      <c r="U891" s="355"/>
      <c r="V891" s="349"/>
      <c r="W891" s="348"/>
      <c r="X891" s="349"/>
      <c r="Y891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1" s="348"/>
      <c r="AA891" s="349"/>
      <c r="AB891" s="349"/>
      <c r="AC891" s="349"/>
      <c r="AD891" s="349"/>
      <c r="AE891" s="349"/>
      <c r="AF891" s="349"/>
      <c r="AG891" s="349"/>
      <c r="AH891" s="349"/>
      <c r="AI891" s="349"/>
      <c r="AJ891" s="349"/>
      <c r="AK891" s="349"/>
      <c r="AL891" s="349"/>
      <c r="AM891" s="349"/>
      <c r="AN891" s="349"/>
      <c r="AO891" s="349"/>
      <c r="AP891" s="349"/>
      <c r="AQ891" s="349"/>
      <c r="AR891" s="8"/>
      <c r="AS891" s="8"/>
      <c r="AT891" s="8"/>
      <c r="AU891" s="8"/>
      <c r="AV891" s="8"/>
      <c r="AW891" s="8"/>
      <c r="AX891" s="8"/>
      <c r="AY891" s="8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8"/>
      <c r="BS891" s="8"/>
      <c r="BT891" s="8"/>
      <c r="BU891" s="8"/>
      <c r="BV891" s="8"/>
      <c r="BW891" s="8"/>
      <c r="BX891" s="8"/>
      <c r="BY891" s="8"/>
      <c r="BZ891" s="8"/>
      <c r="CA891" s="8"/>
      <c r="CB891" s="8"/>
      <c r="CC891" s="8"/>
      <c r="CD891" s="8"/>
      <c r="CE891" s="8"/>
      <c r="CF891" s="8"/>
      <c r="CG891" s="8"/>
      <c r="CH891" s="8"/>
      <c r="CI891" s="8"/>
      <c r="CJ891" s="8"/>
      <c r="CK891" s="8"/>
      <c r="CL891" s="8"/>
      <c r="CM891" s="8"/>
      <c r="CN891" s="8"/>
      <c r="CO891" s="8"/>
      <c r="CP891" s="8"/>
      <c r="CQ891" s="8"/>
      <c r="CR891" s="8"/>
      <c r="CS891" s="8"/>
      <c r="CT891" s="8"/>
      <c r="CU891" s="8"/>
      <c r="CV891" s="8"/>
    </row>
    <row r="892" spans="1:100" s="7" customFormat="1" ht="43.5" customHeight="1">
      <c r="A892" s="379" t="s">
        <v>11</v>
      </c>
      <c r="B892" s="369" t="s">
        <v>966</v>
      </c>
      <c r="C892" s="354" t="s">
        <v>891</v>
      </c>
      <c r="D892" s="247"/>
      <c r="E892" s="247" t="s">
        <v>379</v>
      </c>
      <c r="F892" s="366" t="s">
        <v>1668</v>
      </c>
      <c r="G892" s="249" t="s">
        <v>457</v>
      </c>
      <c r="H892" s="249" t="s">
        <v>58</v>
      </c>
      <c r="I892" s="286">
        <v>104375</v>
      </c>
      <c r="J892" s="286">
        <f>-K2405/0.0833333333333333</f>
        <v>0</v>
      </c>
      <c r="K892" s="286"/>
      <c r="L892" s="282">
        <v>41997</v>
      </c>
      <c r="M892" s="282">
        <v>42005</v>
      </c>
      <c r="N892" s="282">
        <v>43465</v>
      </c>
      <c r="O892" s="327">
        <f t="shared" si="57"/>
        <v>2018</v>
      </c>
      <c r="P892" s="323">
        <f t="shared" si="58"/>
        <v>12</v>
      </c>
      <c r="Q892" s="328" t="str">
        <f t="shared" si="55"/>
        <v>201812</v>
      </c>
      <c r="R892" s="354" t="s">
        <v>44</v>
      </c>
      <c r="S892" s="268">
        <v>0</v>
      </c>
      <c r="T892" s="268">
        <v>0</v>
      </c>
      <c r="U892" s="261"/>
      <c r="V892" s="343"/>
      <c r="W892" s="345"/>
      <c r="X892" s="343"/>
      <c r="Y8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2" s="348"/>
      <c r="AA892" s="349"/>
      <c r="AB892" s="349"/>
      <c r="AC892" s="349"/>
      <c r="AD892" s="349"/>
      <c r="AE892" s="349"/>
      <c r="AF892" s="349"/>
      <c r="AG892" s="349"/>
      <c r="AH892" s="349"/>
      <c r="AI892" s="349"/>
      <c r="AJ892" s="349"/>
      <c r="AK892" s="349"/>
      <c r="AL892" s="349"/>
      <c r="AM892" s="349"/>
      <c r="AN892" s="349"/>
      <c r="AO892" s="349"/>
      <c r="AP892" s="349"/>
      <c r="AQ892" s="349"/>
      <c r="AR892" s="8"/>
      <c r="AS892" s="8"/>
      <c r="AT892" s="8"/>
      <c r="AU892" s="8"/>
      <c r="AV892" s="8"/>
      <c r="AW892" s="8"/>
      <c r="AX892" s="8"/>
      <c r="AY892" s="8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8"/>
      <c r="BS892" s="8"/>
      <c r="BT892" s="8"/>
      <c r="BU892" s="8"/>
      <c r="BV892" s="8"/>
      <c r="BW892" s="8"/>
      <c r="BX892" s="8"/>
      <c r="BY892" s="8"/>
      <c r="BZ892" s="8"/>
      <c r="CA892" s="8"/>
      <c r="CB892" s="8"/>
      <c r="CC892" s="8"/>
      <c r="CD892" s="8"/>
      <c r="CE892" s="8"/>
      <c r="CF892" s="8"/>
      <c r="CG892" s="8"/>
      <c r="CH892" s="8"/>
      <c r="CI892" s="8"/>
      <c r="CJ892" s="8"/>
      <c r="CK892" s="8"/>
      <c r="CL892" s="8"/>
      <c r="CM892" s="8"/>
      <c r="CN892" s="8"/>
      <c r="CO892" s="8"/>
      <c r="CP892" s="8"/>
      <c r="CQ892" s="8"/>
      <c r="CR892" s="8"/>
      <c r="CS892" s="8"/>
      <c r="CT892" s="8"/>
      <c r="CU892" s="8"/>
      <c r="CV892" s="8"/>
    </row>
    <row r="893" spans="1:100" s="7" customFormat="1" ht="43.5" customHeight="1">
      <c r="A893" s="379" t="s">
        <v>89</v>
      </c>
      <c r="B893" s="354" t="s">
        <v>890</v>
      </c>
      <c r="C893" s="354" t="s">
        <v>891</v>
      </c>
      <c r="D893" s="247" t="s">
        <v>493</v>
      </c>
      <c r="E893" s="247" t="s">
        <v>390</v>
      </c>
      <c r="F893" s="248" t="s">
        <v>347</v>
      </c>
      <c r="G893" s="249" t="s">
        <v>348</v>
      </c>
      <c r="H893" s="249" t="s">
        <v>106</v>
      </c>
      <c r="I893" s="286">
        <v>24189827.08</v>
      </c>
      <c r="J893" s="286">
        <f>-K2457/0.0833333333333333</f>
        <v>0</v>
      </c>
      <c r="K893" s="286"/>
      <c r="L893" s="282">
        <v>42725</v>
      </c>
      <c r="M893" s="282">
        <v>42738</v>
      </c>
      <c r="N893" s="282">
        <v>43467</v>
      </c>
      <c r="O893" s="327">
        <f t="shared" si="57"/>
        <v>2019</v>
      </c>
      <c r="P893" s="323">
        <f t="shared" si="58"/>
        <v>1</v>
      </c>
      <c r="Q893" s="328" t="str">
        <f t="shared" si="55"/>
        <v>201901</v>
      </c>
      <c r="R893" s="354" t="s">
        <v>88</v>
      </c>
      <c r="S893" s="268">
        <v>0.1</v>
      </c>
      <c r="T893" s="268">
        <v>0.05</v>
      </c>
      <c r="U893" s="249"/>
      <c r="V893" s="345"/>
      <c r="W893" s="345"/>
      <c r="X893" s="345"/>
      <c r="Y893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3" s="348"/>
      <c r="AA893" s="348"/>
      <c r="AB893" s="348"/>
      <c r="AC893" s="348"/>
      <c r="AD893" s="348"/>
      <c r="AE893" s="348"/>
      <c r="AF893" s="348"/>
      <c r="AG893" s="348"/>
      <c r="AH893" s="348"/>
      <c r="AI893" s="348"/>
      <c r="AJ893" s="348"/>
      <c r="AK893" s="348"/>
      <c r="AL893" s="348"/>
      <c r="AM893" s="348"/>
      <c r="AN893" s="348"/>
      <c r="AO893" s="348"/>
      <c r="AP893" s="348"/>
      <c r="AQ893" s="348"/>
      <c r="AR893" s="8"/>
      <c r="AS893" s="8"/>
      <c r="AT893" s="8"/>
      <c r="AU893" s="8"/>
      <c r="AV893" s="8"/>
      <c r="AW893" s="8"/>
      <c r="AX893" s="8"/>
      <c r="AY893" s="8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8"/>
      <c r="BS893" s="8"/>
      <c r="BT893" s="8"/>
      <c r="BU893" s="8"/>
      <c r="BV893" s="8"/>
      <c r="BW893" s="8"/>
      <c r="BX893" s="8"/>
      <c r="BY893" s="8"/>
      <c r="BZ893" s="8"/>
      <c r="CA893" s="8"/>
      <c r="CB893" s="8"/>
      <c r="CC893" s="8"/>
      <c r="CD893" s="8"/>
      <c r="CE893" s="8"/>
      <c r="CF893" s="8"/>
      <c r="CG893" s="8"/>
      <c r="CH893" s="8"/>
      <c r="CI893" s="8"/>
      <c r="CJ893" s="8"/>
      <c r="CK893" s="8"/>
      <c r="CL893" s="8"/>
      <c r="CM893" s="8"/>
      <c r="CN893" s="8"/>
      <c r="CO893" s="8"/>
      <c r="CP893" s="8"/>
      <c r="CQ893" s="8"/>
      <c r="CR893" s="8"/>
      <c r="CS893" s="8"/>
      <c r="CT893" s="8"/>
      <c r="CU893" s="8"/>
      <c r="CV893" s="8"/>
    </row>
    <row r="894" spans="1:100" s="7" customFormat="1" ht="43.5" customHeight="1">
      <c r="A894" s="311" t="s">
        <v>3092</v>
      </c>
      <c r="B894" s="369" t="s">
        <v>889</v>
      </c>
      <c r="C894" s="398" t="s">
        <v>891</v>
      </c>
      <c r="D894" s="314" t="s">
        <v>3104</v>
      </c>
      <c r="E894" s="314" t="s">
        <v>381</v>
      </c>
      <c r="F894" s="315" t="s">
        <v>46</v>
      </c>
      <c r="G894" s="355" t="s">
        <v>1509</v>
      </c>
      <c r="H894" s="313" t="s">
        <v>2199</v>
      </c>
      <c r="I894" s="316">
        <v>2500000</v>
      </c>
      <c r="J894" s="316">
        <f>-K2511/0.0833333333333333</f>
        <v>0</v>
      </c>
      <c r="K894" s="316"/>
      <c r="L894" s="317">
        <v>42389</v>
      </c>
      <c r="M894" s="317">
        <v>42389</v>
      </c>
      <c r="N894" s="318">
        <v>43484</v>
      </c>
      <c r="O894" s="336">
        <f t="shared" si="57"/>
        <v>2019</v>
      </c>
      <c r="P894" s="336">
        <f t="shared" si="58"/>
        <v>1</v>
      </c>
      <c r="Q894" s="326" t="str">
        <f t="shared" si="55"/>
        <v>201901</v>
      </c>
      <c r="R894" s="311" t="s">
        <v>44</v>
      </c>
      <c r="S894" s="319">
        <v>0</v>
      </c>
      <c r="T894" s="319">
        <v>0</v>
      </c>
      <c r="U894" s="355"/>
      <c r="V894" s="363"/>
      <c r="W894" s="360"/>
      <c r="X894" s="363"/>
      <c r="Y89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4" s="421"/>
      <c r="AA894" s="348"/>
      <c r="AB894" s="348"/>
      <c r="AC894" s="348"/>
      <c r="AD894" s="348"/>
      <c r="AE894" s="348"/>
      <c r="AF894" s="348"/>
      <c r="AG894" s="348"/>
      <c r="AH894" s="348"/>
      <c r="AI894" s="348"/>
      <c r="AJ894" s="348"/>
      <c r="AK894" s="348"/>
      <c r="AL894" s="348"/>
      <c r="AM894" s="348"/>
      <c r="AN894" s="348"/>
      <c r="AO894" s="348"/>
      <c r="AP894" s="348"/>
      <c r="AQ894" s="348"/>
      <c r="AR894" s="8"/>
      <c r="AS894" s="8"/>
      <c r="AT894" s="8"/>
      <c r="AU894" s="8"/>
      <c r="AV894" s="8"/>
      <c r="AW894" s="8"/>
      <c r="AX894" s="8"/>
      <c r="AY894" s="8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8"/>
      <c r="BS894" s="8"/>
      <c r="BT894" s="8"/>
      <c r="BU894" s="8"/>
      <c r="BV894" s="8"/>
      <c r="BW894" s="8"/>
      <c r="BX894" s="8"/>
      <c r="BY894" s="8"/>
      <c r="BZ894" s="8"/>
      <c r="CA894" s="8"/>
      <c r="CB894" s="8"/>
      <c r="CC894" s="8"/>
      <c r="CD894" s="8"/>
      <c r="CE894" s="8"/>
      <c r="CF894" s="8"/>
      <c r="CG894" s="8"/>
      <c r="CH894" s="8"/>
      <c r="CI894" s="8"/>
      <c r="CJ894" s="8"/>
      <c r="CK894" s="8"/>
      <c r="CL894" s="8"/>
      <c r="CM894" s="8"/>
      <c r="CN894" s="8"/>
      <c r="CO894" s="8"/>
      <c r="CP894" s="8"/>
      <c r="CQ894" s="8"/>
      <c r="CR894" s="8"/>
      <c r="CS894" s="8"/>
      <c r="CT894" s="8"/>
      <c r="CU894" s="8"/>
      <c r="CV894" s="8"/>
    </row>
    <row r="895" spans="1:100" s="7" customFormat="1" ht="43.5" customHeight="1">
      <c r="A895" s="354" t="s">
        <v>33</v>
      </c>
      <c r="B895" s="369" t="s">
        <v>884</v>
      </c>
      <c r="C895" s="354" t="s">
        <v>891</v>
      </c>
      <c r="D895" s="358" t="s">
        <v>3069</v>
      </c>
      <c r="E895" s="358" t="s">
        <v>2185</v>
      </c>
      <c r="F895" s="366" t="s">
        <v>2186</v>
      </c>
      <c r="G895" s="355" t="s">
        <v>2187</v>
      </c>
      <c r="H895" s="246" t="s">
        <v>279</v>
      </c>
      <c r="I895" s="285">
        <v>250000</v>
      </c>
      <c r="J895" s="285">
        <f>-K2395/0.0833333333333333</f>
        <v>0</v>
      </c>
      <c r="K895" s="285"/>
      <c r="L895" s="280">
        <v>42389</v>
      </c>
      <c r="M895" s="280">
        <v>42389</v>
      </c>
      <c r="N895" s="281">
        <v>43484</v>
      </c>
      <c r="O895" s="323">
        <f t="shared" si="57"/>
        <v>2019</v>
      </c>
      <c r="P895" s="323">
        <f t="shared" si="58"/>
        <v>1</v>
      </c>
      <c r="Q895" s="324" t="str">
        <f t="shared" si="55"/>
        <v>201901</v>
      </c>
      <c r="R895" s="354" t="s">
        <v>44</v>
      </c>
      <c r="S895" s="267">
        <v>0</v>
      </c>
      <c r="T895" s="267">
        <v>0</v>
      </c>
      <c r="U895" s="246"/>
      <c r="V895" s="343"/>
      <c r="W895" s="345"/>
      <c r="X895" s="349" t="s">
        <v>882</v>
      </c>
      <c r="Y89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895" s="421"/>
      <c r="AA895" s="349"/>
      <c r="AB895" s="349"/>
      <c r="AC895" s="349"/>
      <c r="AD895" s="349"/>
      <c r="AE895" s="349"/>
      <c r="AF895" s="349"/>
      <c r="AG895" s="349"/>
      <c r="AH895" s="349"/>
      <c r="AI895" s="349"/>
      <c r="AJ895" s="349"/>
      <c r="AK895" s="349"/>
      <c r="AL895" s="349"/>
      <c r="AM895" s="349"/>
      <c r="AN895" s="349"/>
      <c r="AO895" s="349"/>
      <c r="AP895" s="349"/>
      <c r="AQ895" s="349"/>
      <c r="AR895" s="8"/>
      <c r="AS895" s="8"/>
      <c r="AT895" s="8"/>
      <c r="AU895" s="8"/>
      <c r="AV895" s="8"/>
      <c r="AW895" s="8"/>
      <c r="AX895" s="8"/>
      <c r="AY895" s="8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8"/>
      <c r="BS895" s="8"/>
      <c r="BT895" s="8"/>
      <c r="BU895" s="8"/>
      <c r="BV895" s="8"/>
      <c r="BW895" s="8"/>
      <c r="BX895" s="8"/>
      <c r="BY895" s="8"/>
      <c r="BZ895" s="8"/>
      <c r="CA895" s="8"/>
      <c r="CB895" s="8"/>
      <c r="CC895" s="8"/>
      <c r="CD895" s="8"/>
      <c r="CE895" s="8"/>
      <c r="CF895" s="8"/>
      <c r="CG895" s="8"/>
      <c r="CH895" s="8"/>
      <c r="CI895" s="8"/>
      <c r="CJ895" s="8"/>
      <c r="CK895" s="8"/>
      <c r="CL895" s="8"/>
      <c r="CM895" s="8"/>
      <c r="CN895" s="8"/>
      <c r="CO895" s="8"/>
      <c r="CP895" s="8"/>
      <c r="CQ895" s="8"/>
      <c r="CR895" s="8"/>
      <c r="CS895" s="8"/>
      <c r="CT895" s="8"/>
      <c r="CU895" s="8"/>
      <c r="CV895" s="8"/>
    </row>
    <row r="896" spans="1:100" s="7" customFormat="1" ht="43.5" customHeight="1">
      <c r="A896" s="311" t="s">
        <v>476</v>
      </c>
      <c r="B896" s="369" t="s">
        <v>966</v>
      </c>
      <c r="C896" s="398" t="s">
        <v>891</v>
      </c>
      <c r="D896" s="314" t="s">
        <v>3155</v>
      </c>
      <c r="E896" s="314" t="s">
        <v>379</v>
      </c>
      <c r="F896" s="315" t="s">
        <v>34</v>
      </c>
      <c r="G896" s="313" t="s">
        <v>3156</v>
      </c>
      <c r="H896" s="313" t="s">
        <v>3157</v>
      </c>
      <c r="I896" s="316">
        <v>20000</v>
      </c>
      <c r="J896" s="316">
        <f>-K2516/0.0833333333333333</f>
        <v>0</v>
      </c>
      <c r="K896" s="316"/>
      <c r="L896" s="317" t="s">
        <v>326</v>
      </c>
      <c r="M896" s="317">
        <v>42758</v>
      </c>
      <c r="N896" s="318">
        <v>43487</v>
      </c>
      <c r="O896" s="336">
        <f t="shared" si="57"/>
        <v>2019</v>
      </c>
      <c r="P896" s="336">
        <f t="shared" si="58"/>
        <v>1</v>
      </c>
      <c r="Q896" s="326" t="str">
        <f aca="true" t="shared" si="60" ref="Q896:Q959">IF(P896&gt;9,CONCATENATE(O896,P896),CONCATENATE(O896,"0",P896))</f>
        <v>201901</v>
      </c>
      <c r="R896" s="311">
        <v>0</v>
      </c>
      <c r="S896" s="319">
        <v>0</v>
      </c>
      <c r="T896" s="319">
        <v>0</v>
      </c>
      <c r="U896" s="313"/>
      <c r="V896" s="363"/>
      <c r="W896" s="360"/>
      <c r="X896" s="363"/>
      <c r="Y89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6" s="385"/>
      <c r="AA896" s="360"/>
      <c r="AB896" s="360"/>
      <c r="AC896" s="360"/>
      <c r="AD896" s="360"/>
      <c r="AE896" s="360"/>
      <c r="AF896" s="360"/>
      <c r="AG896" s="360"/>
      <c r="AH896" s="360"/>
      <c r="AI896" s="360"/>
      <c r="AJ896" s="360"/>
      <c r="AK896" s="360"/>
      <c r="AL896" s="360"/>
      <c r="AM896" s="360"/>
      <c r="AN896" s="360"/>
      <c r="AO896" s="360"/>
      <c r="AP896" s="360"/>
      <c r="AQ896" s="360"/>
      <c r="AR896" s="8"/>
      <c r="AS896" s="8"/>
      <c r="AT896" s="8"/>
      <c r="AU896" s="8"/>
      <c r="AV896" s="8"/>
      <c r="AW896" s="8"/>
      <c r="AX896" s="8"/>
      <c r="AY896" s="8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8"/>
      <c r="BS896" s="8"/>
      <c r="BT896" s="8"/>
      <c r="BU896" s="8"/>
      <c r="BV896" s="8"/>
      <c r="BW896" s="8"/>
      <c r="BX896" s="8"/>
      <c r="BY896" s="8"/>
      <c r="BZ896" s="8"/>
      <c r="CA896" s="8"/>
      <c r="CB896" s="8"/>
      <c r="CC896" s="8"/>
      <c r="CD896" s="8"/>
      <c r="CE896" s="8"/>
      <c r="CF896" s="8"/>
      <c r="CG896" s="8"/>
      <c r="CH896" s="8"/>
      <c r="CI896" s="8"/>
      <c r="CJ896" s="8"/>
      <c r="CK896" s="8"/>
      <c r="CL896" s="8"/>
      <c r="CM896" s="8"/>
      <c r="CN896" s="8"/>
      <c r="CO896" s="8"/>
      <c r="CP896" s="8"/>
      <c r="CQ896" s="8"/>
      <c r="CR896" s="8"/>
      <c r="CS896" s="8"/>
      <c r="CT896" s="8"/>
      <c r="CU896" s="8"/>
      <c r="CV896" s="8"/>
    </row>
    <row r="897" spans="1:100" s="7" customFormat="1" ht="43.5" customHeight="1">
      <c r="A897" s="305" t="s">
        <v>131</v>
      </c>
      <c r="B897" s="361" t="s">
        <v>884</v>
      </c>
      <c r="C897" s="398" t="s">
        <v>891</v>
      </c>
      <c r="D897" s="306" t="s">
        <v>3077</v>
      </c>
      <c r="E897" s="306" t="s">
        <v>377</v>
      </c>
      <c r="F897" s="307" t="s">
        <v>46</v>
      </c>
      <c r="G897" s="308" t="s">
        <v>424</v>
      </c>
      <c r="H897" s="308" t="s">
        <v>367</v>
      </c>
      <c r="I897" s="309">
        <v>5000000</v>
      </c>
      <c r="J897" s="309">
        <f>-K3184/0.0833333333333333</f>
        <v>0</v>
      </c>
      <c r="K897" s="309"/>
      <c r="L897" s="310">
        <v>42760</v>
      </c>
      <c r="M897" s="310">
        <v>42760</v>
      </c>
      <c r="N897" s="310">
        <v>43489</v>
      </c>
      <c r="O897" s="337">
        <f t="shared" si="57"/>
        <v>2019</v>
      </c>
      <c r="P897" s="336">
        <f t="shared" si="58"/>
        <v>1</v>
      </c>
      <c r="Q897" s="332" t="str">
        <f t="shared" si="60"/>
        <v>201901</v>
      </c>
      <c r="R897" s="311">
        <v>0</v>
      </c>
      <c r="S897" s="312">
        <v>0</v>
      </c>
      <c r="T897" s="312">
        <v>0</v>
      </c>
      <c r="U897" s="308"/>
      <c r="V897" s="360"/>
      <c r="W897" s="360"/>
      <c r="X897" s="360"/>
      <c r="Y89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7" s="421"/>
      <c r="AA897" s="349"/>
      <c r="AB897" s="349"/>
      <c r="AC897" s="349"/>
      <c r="AD897" s="349"/>
      <c r="AE897" s="349"/>
      <c r="AF897" s="349"/>
      <c r="AG897" s="349"/>
      <c r="AH897" s="349"/>
      <c r="AI897" s="349"/>
      <c r="AJ897" s="349"/>
      <c r="AK897" s="349"/>
      <c r="AL897" s="349"/>
      <c r="AM897" s="349"/>
      <c r="AN897" s="349"/>
      <c r="AO897" s="349"/>
      <c r="AP897" s="349"/>
      <c r="AQ897" s="349"/>
      <c r="AR897" s="8"/>
      <c r="AS897" s="8"/>
      <c r="AT897" s="8"/>
      <c r="AU897" s="8"/>
      <c r="AV897" s="8"/>
      <c r="AW897" s="8"/>
      <c r="AX897" s="8"/>
      <c r="AY897" s="8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8"/>
      <c r="BS897" s="8"/>
      <c r="BT897" s="8"/>
      <c r="BU897" s="8"/>
      <c r="BV897" s="8"/>
      <c r="BW897" s="8"/>
      <c r="BX897" s="8"/>
      <c r="BY897" s="8"/>
      <c r="BZ897" s="8"/>
      <c r="CA897" s="8"/>
      <c r="CB897" s="8"/>
      <c r="CC897" s="8"/>
      <c r="CD897" s="8"/>
      <c r="CE897" s="8"/>
      <c r="CF897" s="8"/>
      <c r="CG897" s="8"/>
      <c r="CH897" s="8"/>
      <c r="CI897" s="8"/>
      <c r="CJ897" s="8"/>
      <c r="CK897" s="8"/>
      <c r="CL897" s="8"/>
      <c r="CM897" s="8"/>
      <c r="CN897" s="8"/>
      <c r="CO897" s="8"/>
      <c r="CP897" s="8"/>
      <c r="CQ897" s="8"/>
      <c r="CR897" s="8"/>
      <c r="CS897" s="8"/>
      <c r="CT897" s="8"/>
      <c r="CU897" s="8"/>
      <c r="CV897" s="8"/>
    </row>
    <row r="898" spans="1:100" s="7" customFormat="1" ht="43.5" customHeight="1">
      <c r="A898" s="264" t="s">
        <v>89</v>
      </c>
      <c r="B898" s="354" t="s">
        <v>890</v>
      </c>
      <c r="C898" s="354" t="s">
        <v>891</v>
      </c>
      <c r="D898" s="253" t="s">
        <v>624</v>
      </c>
      <c r="E898" s="253" t="s">
        <v>377</v>
      </c>
      <c r="F898" s="254" t="s">
        <v>559</v>
      </c>
      <c r="G898" s="255" t="s">
        <v>560</v>
      </c>
      <c r="H898" s="255" t="s">
        <v>561</v>
      </c>
      <c r="I898" s="289">
        <v>3433232</v>
      </c>
      <c r="J898" s="289">
        <f>-K2463/0.0833333333333333</f>
        <v>0</v>
      </c>
      <c r="K898" s="289"/>
      <c r="L898" s="283">
        <v>42760</v>
      </c>
      <c r="M898" s="283">
        <v>42760</v>
      </c>
      <c r="N898" s="283">
        <v>43489</v>
      </c>
      <c r="O898" s="329">
        <f t="shared" si="57"/>
        <v>2019</v>
      </c>
      <c r="P898" s="323">
        <f t="shared" si="58"/>
        <v>1</v>
      </c>
      <c r="Q898" s="330" t="str">
        <f t="shared" si="60"/>
        <v>201901</v>
      </c>
      <c r="R898" s="392">
        <v>0</v>
      </c>
      <c r="S898" s="269">
        <v>0</v>
      </c>
      <c r="T898" s="269">
        <v>0</v>
      </c>
      <c r="U898" s="356"/>
      <c r="V898" s="345"/>
      <c r="W898" s="345"/>
      <c r="X898" s="345"/>
      <c r="Y898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8" s="348"/>
      <c r="AA898" s="348"/>
      <c r="AB898" s="348"/>
      <c r="AC898" s="348"/>
      <c r="AD898" s="348"/>
      <c r="AE898" s="348"/>
      <c r="AF898" s="348"/>
      <c r="AG898" s="348"/>
      <c r="AH898" s="348"/>
      <c r="AI898" s="348"/>
      <c r="AJ898" s="348"/>
      <c r="AK898" s="348"/>
      <c r="AL898" s="348"/>
      <c r="AM898" s="348"/>
      <c r="AN898" s="348"/>
      <c r="AO898" s="348"/>
      <c r="AP898" s="348"/>
      <c r="AQ898" s="348"/>
      <c r="AR898" s="8"/>
      <c r="AS898" s="8"/>
      <c r="AT898" s="8"/>
      <c r="AU898" s="8"/>
      <c r="AV898" s="8"/>
      <c r="AW898" s="8"/>
      <c r="AX898" s="8"/>
      <c r="AY898" s="8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8"/>
      <c r="BS898" s="8"/>
      <c r="BT898" s="8"/>
      <c r="BU898" s="8"/>
      <c r="BV898" s="8"/>
      <c r="BW898" s="8"/>
      <c r="BX898" s="8"/>
      <c r="BY898" s="8"/>
      <c r="BZ898" s="8"/>
      <c r="CA898" s="8"/>
      <c r="CB898" s="8"/>
      <c r="CC898" s="8"/>
      <c r="CD898" s="8"/>
      <c r="CE898" s="8"/>
      <c r="CF898" s="8"/>
      <c r="CG898" s="8"/>
      <c r="CH898" s="8"/>
      <c r="CI898" s="8"/>
      <c r="CJ898" s="8"/>
      <c r="CK898" s="8"/>
      <c r="CL898" s="8"/>
      <c r="CM898" s="8"/>
      <c r="CN898" s="8"/>
      <c r="CO898" s="8"/>
      <c r="CP898" s="8"/>
      <c r="CQ898" s="8"/>
      <c r="CR898" s="8"/>
      <c r="CS898" s="8"/>
      <c r="CT898" s="8"/>
      <c r="CU898" s="8"/>
      <c r="CV898" s="8"/>
    </row>
    <row r="899" spans="1:100" s="7" customFormat="1" ht="43.5" customHeight="1">
      <c r="A899" s="250" t="s">
        <v>89</v>
      </c>
      <c r="B899" s="354" t="s">
        <v>890</v>
      </c>
      <c r="C899" s="354" t="s">
        <v>891</v>
      </c>
      <c r="D899" s="247" t="s">
        <v>625</v>
      </c>
      <c r="E899" s="247" t="s">
        <v>377</v>
      </c>
      <c r="F899" s="248" t="s">
        <v>559</v>
      </c>
      <c r="G899" s="249" t="s">
        <v>560</v>
      </c>
      <c r="H899" s="249" t="s">
        <v>562</v>
      </c>
      <c r="I899" s="286">
        <v>286009</v>
      </c>
      <c r="J899" s="286">
        <f>-K2464/0.0833333333333333</f>
        <v>0</v>
      </c>
      <c r="K899" s="286"/>
      <c r="L899" s="282">
        <v>42756</v>
      </c>
      <c r="M899" s="282">
        <v>42760</v>
      </c>
      <c r="N899" s="282">
        <v>43489</v>
      </c>
      <c r="O899" s="327">
        <f t="shared" si="57"/>
        <v>2019</v>
      </c>
      <c r="P899" s="323">
        <f t="shared" si="58"/>
        <v>1</v>
      </c>
      <c r="Q899" s="328" t="str">
        <f t="shared" si="60"/>
        <v>201901</v>
      </c>
      <c r="R899" s="354">
        <v>0</v>
      </c>
      <c r="S899" s="268">
        <v>0</v>
      </c>
      <c r="T899" s="268">
        <v>0</v>
      </c>
      <c r="U899" s="355"/>
      <c r="V899" s="343"/>
      <c r="W899" s="345"/>
      <c r="X899" s="344"/>
      <c r="Y8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899" s="348"/>
      <c r="AA899" s="348"/>
      <c r="AB899" s="348"/>
      <c r="AC899" s="348"/>
      <c r="AD899" s="348"/>
      <c r="AE899" s="348"/>
      <c r="AF899" s="348"/>
      <c r="AG899" s="348"/>
      <c r="AH899" s="348"/>
      <c r="AI899" s="348"/>
      <c r="AJ899" s="348"/>
      <c r="AK899" s="348"/>
      <c r="AL899" s="348"/>
      <c r="AM899" s="348"/>
      <c r="AN899" s="348"/>
      <c r="AO899" s="348"/>
      <c r="AP899" s="348"/>
      <c r="AQ899" s="348"/>
      <c r="AR899" s="8"/>
      <c r="AS899" s="8"/>
      <c r="AT899" s="8"/>
      <c r="AU899" s="8"/>
      <c r="AV899" s="8"/>
      <c r="AW899" s="8"/>
      <c r="AX899" s="8"/>
      <c r="AY899" s="8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8"/>
      <c r="BS899" s="8"/>
      <c r="BT899" s="8"/>
      <c r="BU899" s="8"/>
      <c r="BV899" s="8"/>
      <c r="BW899" s="8"/>
      <c r="BX899" s="8"/>
      <c r="BY899" s="8"/>
      <c r="BZ899" s="8"/>
      <c r="CA899" s="8"/>
      <c r="CB899" s="8"/>
      <c r="CC899" s="8"/>
      <c r="CD899" s="8"/>
      <c r="CE899" s="8"/>
      <c r="CF899" s="8"/>
      <c r="CG899" s="8"/>
      <c r="CH899" s="8"/>
      <c r="CI899" s="8"/>
      <c r="CJ899" s="8"/>
      <c r="CK899" s="8"/>
      <c r="CL899" s="8"/>
      <c r="CM899" s="8"/>
      <c r="CN899" s="8"/>
      <c r="CO899" s="8"/>
      <c r="CP899" s="8"/>
      <c r="CQ899" s="8"/>
      <c r="CR899" s="8"/>
      <c r="CS899" s="8"/>
      <c r="CT899" s="8"/>
      <c r="CU899" s="8"/>
      <c r="CV899" s="8"/>
    </row>
    <row r="900" spans="1:100" s="7" customFormat="1" ht="43.5" customHeight="1">
      <c r="A900" s="311" t="s">
        <v>203</v>
      </c>
      <c r="B900" s="369" t="s">
        <v>884</v>
      </c>
      <c r="C900" s="398" t="s">
        <v>891</v>
      </c>
      <c r="D900" s="314"/>
      <c r="E900" s="314" t="s">
        <v>1222</v>
      </c>
      <c r="F900" s="315" t="s">
        <v>1706</v>
      </c>
      <c r="G900" s="313" t="s">
        <v>1223</v>
      </c>
      <c r="H900" s="313" t="s">
        <v>1224</v>
      </c>
      <c r="I900" s="316">
        <v>9200000</v>
      </c>
      <c r="J900" s="316">
        <f>-K2439/0.0833333333333333</f>
        <v>0</v>
      </c>
      <c r="K900" s="316"/>
      <c r="L900" s="317">
        <v>42725</v>
      </c>
      <c r="M900" s="317">
        <v>42760</v>
      </c>
      <c r="N900" s="317">
        <v>43489</v>
      </c>
      <c r="O900" s="338">
        <f aca="true" t="shared" si="61" ref="O900:O963">YEAR(N900)</f>
        <v>2019</v>
      </c>
      <c r="P900" s="336">
        <f aca="true" t="shared" si="62" ref="P900:P963">MONTH(N900)</f>
        <v>1</v>
      </c>
      <c r="Q900" s="333" t="str">
        <f t="shared" si="60"/>
        <v>201901</v>
      </c>
      <c r="R900" s="311">
        <v>0</v>
      </c>
      <c r="S900" s="319">
        <v>0.27</v>
      </c>
      <c r="T900" s="319">
        <v>0</v>
      </c>
      <c r="U900" s="313"/>
      <c r="V900" s="363"/>
      <c r="W900" s="360"/>
      <c r="X900" s="385"/>
      <c r="Y9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0" s="348"/>
      <c r="AA900" s="349"/>
      <c r="AB900" s="349"/>
      <c r="AC900" s="349"/>
      <c r="AD900" s="349"/>
      <c r="AE900" s="349"/>
      <c r="AF900" s="349"/>
      <c r="AG900" s="349"/>
      <c r="AH900" s="349"/>
      <c r="AI900" s="349"/>
      <c r="AJ900" s="349"/>
      <c r="AK900" s="349"/>
      <c r="AL900" s="349"/>
      <c r="AM900" s="349"/>
      <c r="AN900" s="349"/>
      <c r="AO900" s="349"/>
      <c r="AP900" s="349"/>
      <c r="AQ900" s="349"/>
      <c r="AR900" s="8"/>
      <c r="AS900" s="8"/>
      <c r="AT900" s="8"/>
      <c r="AU900" s="8"/>
      <c r="AV900" s="8"/>
      <c r="AW900" s="8"/>
      <c r="AX900" s="8"/>
      <c r="AY900" s="8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8"/>
      <c r="BS900" s="8"/>
      <c r="BT900" s="8"/>
      <c r="BU900" s="8"/>
      <c r="BV900" s="8"/>
      <c r="BW900" s="8"/>
      <c r="BX900" s="8"/>
      <c r="BY900" s="8"/>
      <c r="BZ900" s="8"/>
      <c r="CA900" s="8"/>
      <c r="CB900" s="8"/>
      <c r="CC900" s="8"/>
      <c r="CD900" s="8"/>
      <c r="CE900" s="8"/>
      <c r="CF900" s="8"/>
      <c r="CG900" s="8"/>
      <c r="CH900" s="8"/>
      <c r="CI900" s="8"/>
      <c r="CJ900" s="8"/>
      <c r="CK900" s="8"/>
      <c r="CL900" s="8"/>
      <c r="CM900" s="8"/>
      <c r="CN900" s="8"/>
      <c r="CO900" s="8"/>
      <c r="CP900" s="8"/>
      <c r="CQ900" s="8"/>
      <c r="CR900" s="8"/>
      <c r="CS900" s="8"/>
      <c r="CT900" s="8"/>
      <c r="CU900" s="8"/>
      <c r="CV900" s="8"/>
    </row>
    <row r="901" spans="1:100" s="7" customFormat="1" ht="43.5" customHeight="1">
      <c r="A901" s="311" t="s">
        <v>203</v>
      </c>
      <c r="B901" s="369" t="s">
        <v>884</v>
      </c>
      <c r="C901" s="398" t="s">
        <v>891</v>
      </c>
      <c r="D901" s="314"/>
      <c r="E901" s="314" t="s">
        <v>1222</v>
      </c>
      <c r="F901" s="315" t="s">
        <v>1704</v>
      </c>
      <c r="G901" s="313" t="s">
        <v>1223</v>
      </c>
      <c r="H901" s="313" t="s">
        <v>1017</v>
      </c>
      <c r="I901" s="316">
        <v>9200000</v>
      </c>
      <c r="J901" s="316">
        <f>-K2440/0.0833333333333333</f>
        <v>0</v>
      </c>
      <c r="K901" s="316"/>
      <c r="L901" s="317">
        <v>42725</v>
      </c>
      <c r="M901" s="317">
        <v>42760</v>
      </c>
      <c r="N901" s="317">
        <v>43489</v>
      </c>
      <c r="O901" s="338">
        <f t="shared" si="61"/>
        <v>2019</v>
      </c>
      <c r="P901" s="336">
        <f t="shared" si="62"/>
        <v>1</v>
      </c>
      <c r="Q901" s="333" t="str">
        <f t="shared" si="60"/>
        <v>201901</v>
      </c>
      <c r="R901" s="311">
        <v>0</v>
      </c>
      <c r="S901" s="319">
        <v>0.27</v>
      </c>
      <c r="T901" s="319">
        <v>0</v>
      </c>
      <c r="U901" s="313"/>
      <c r="V901" s="363"/>
      <c r="W901" s="360"/>
      <c r="X901" s="385"/>
      <c r="Y90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1" s="348"/>
      <c r="AA901" s="349"/>
      <c r="AB901" s="349"/>
      <c r="AC901" s="349"/>
      <c r="AD901" s="349"/>
      <c r="AE901" s="349"/>
      <c r="AF901" s="349"/>
      <c r="AG901" s="349"/>
      <c r="AH901" s="349"/>
      <c r="AI901" s="349"/>
      <c r="AJ901" s="349"/>
      <c r="AK901" s="349"/>
      <c r="AL901" s="349"/>
      <c r="AM901" s="349"/>
      <c r="AN901" s="349"/>
      <c r="AO901" s="349"/>
      <c r="AP901" s="349"/>
      <c r="AQ901" s="349"/>
      <c r="AR901" s="8"/>
      <c r="AS901" s="8"/>
      <c r="AT901" s="8"/>
      <c r="AU901" s="8"/>
      <c r="AV901" s="8"/>
      <c r="AW901" s="8"/>
      <c r="AX901" s="8"/>
      <c r="AY901" s="8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8"/>
      <c r="BS901" s="8"/>
      <c r="BT901" s="8"/>
      <c r="BU901" s="8"/>
      <c r="BV901" s="8"/>
      <c r="BW901" s="8"/>
      <c r="BX901" s="8"/>
      <c r="BY901" s="8"/>
      <c r="BZ901" s="8"/>
      <c r="CA901" s="8"/>
      <c r="CB901" s="8"/>
      <c r="CC901" s="8"/>
      <c r="CD901" s="8"/>
      <c r="CE901" s="8"/>
      <c r="CF901" s="8"/>
      <c r="CG901" s="8"/>
      <c r="CH901" s="8"/>
      <c r="CI901" s="8"/>
      <c r="CJ901" s="8"/>
      <c r="CK901" s="8"/>
      <c r="CL901" s="8"/>
      <c r="CM901" s="8"/>
      <c r="CN901" s="8"/>
      <c r="CO901" s="8"/>
      <c r="CP901" s="8"/>
      <c r="CQ901" s="8"/>
      <c r="CR901" s="8"/>
      <c r="CS901" s="8"/>
      <c r="CT901" s="8"/>
      <c r="CU901" s="8"/>
      <c r="CV901" s="8"/>
    </row>
    <row r="902" spans="1:100" s="7" customFormat="1" ht="43.5" customHeight="1">
      <c r="A902" s="311" t="s">
        <v>203</v>
      </c>
      <c r="B902" s="369" t="s">
        <v>884</v>
      </c>
      <c r="C902" s="398" t="s">
        <v>891</v>
      </c>
      <c r="D902" s="314"/>
      <c r="E902" s="314" t="s">
        <v>1222</v>
      </c>
      <c r="F902" s="315" t="s">
        <v>1705</v>
      </c>
      <c r="G902" s="313" t="s">
        <v>1223</v>
      </c>
      <c r="H902" s="313" t="s">
        <v>574</v>
      </c>
      <c r="I902" s="316">
        <v>9200000</v>
      </c>
      <c r="J902" s="316">
        <f>-K2441/0.0833333333333333</f>
        <v>0</v>
      </c>
      <c r="K902" s="316"/>
      <c r="L902" s="317">
        <v>42725</v>
      </c>
      <c r="M902" s="317">
        <v>42760</v>
      </c>
      <c r="N902" s="317">
        <v>43489</v>
      </c>
      <c r="O902" s="338">
        <f t="shared" si="61"/>
        <v>2019</v>
      </c>
      <c r="P902" s="336">
        <f t="shared" si="62"/>
        <v>1</v>
      </c>
      <c r="Q902" s="333" t="str">
        <f t="shared" si="60"/>
        <v>201901</v>
      </c>
      <c r="R902" s="311">
        <v>0</v>
      </c>
      <c r="S902" s="319">
        <v>0.27</v>
      </c>
      <c r="T902" s="319">
        <v>0</v>
      </c>
      <c r="U902" s="313"/>
      <c r="V902" s="363"/>
      <c r="W902" s="360"/>
      <c r="X902" s="385"/>
      <c r="Y90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2" s="348"/>
      <c r="AA902" s="349"/>
      <c r="AB902" s="349"/>
      <c r="AC902" s="349"/>
      <c r="AD902" s="349"/>
      <c r="AE902" s="349"/>
      <c r="AF902" s="349"/>
      <c r="AG902" s="349"/>
      <c r="AH902" s="349"/>
      <c r="AI902" s="349"/>
      <c r="AJ902" s="349"/>
      <c r="AK902" s="349"/>
      <c r="AL902" s="349"/>
      <c r="AM902" s="349"/>
      <c r="AN902" s="349"/>
      <c r="AO902" s="349"/>
      <c r="AP902" s="349"/>
      <c r="AQ902" s="349"/>
      <c r="AR902" s="8"/>
      <c r="AS902" s="8"/>
      <c r="AT902" s="8"/>
      <c r="AU902" s="8"/>
      <c r="AV902" s="8"/>
      <c r="AW902" s="8"/>
      <c r="AX902" s="8"/>
      <c r="AY902" s="8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8"/>
      <c r="BS902" s="8"/>
      <c r="BT902" s="8"/>
      <c r="BU902" s="8"/>
      <c r="BV902" s="8"/>
      <c r="BW902" s="8"/>
      <c r="BX902" s="8"/>
      <c r="BY902" s="8"/>
      <c r="BZ902" s="8"/>
      <c r="CA902" s="8"/>
      <c r="CB902" s="8"/>
      <c r="CC902" s="8"/>
      <c r="CD902" s="8"/>
      <c r="CE902" s="8"/>
      <c r="CF902" s="8"/>
      <c r="CG902" s="8"/>
      <c r="CH902" s="8"/>
      <c r="CI902" s="8"/>
      <c r="CJ902" s="8"/>
      <c r="CK902" s="8"/>
      <c r="CL902" s="8"/>
      <c r="CM902" s="8"/>
      <c r="CN902" s="8"/>
      <c r="CO902" s="8"/>
      <c r="CP902" s="8"/>
      <c r="CQ902" s="8"/>
      <c r="CR902" s="8"/>
      <c r="CS902" s="8"/>
      <c r="CT902" s="8"/>
      <c r="CU902" s="8"/>
      <c r="CV902" s="8"/>
    </row>
    <row r="903" spans="1:100" s="7" customFormat="1" ht="43.5" customHeight="1">
      <c r="A903" s="305" t="s">
        <v>203</v>
      </c>
      <c r="B903" s="361" t="s">
        <v>884</v>
      </c>
      <c r="C903" s="398" t="s">
        <v>891</v>
      </c>
      <c r="D903" s="306" t="s">
        <v>1707</v>
      </c>
      <c r="E903" s="306" t="s">
        <v>380</v>
      </c>
      <c r="F903" s="307" t="s">
        <v>1240</v>
      </c>
      <c r="G903" s="308" t="s">
        <v>1241</v>
      </c>
      <c r="H903" s="308" t="s">
        <v>1017</v>
      </c>
      <c r="I903" s="309">
        <v>7000000</v>
      </c>
      <c r="J903" s="309">
        <f>-K3021/0.0833333333333333</f>
        <v>0</v>
      </c>
      <c r="K903" s="309"/>
      <c r="L903" s="310">
        <v>42725</v>
      </c>
      <c r="M903" s="310">
        <v>42764</v>
      </c>
      <c r="N903" s="310">
        <v>43493</v>
      </c>
      <c r="O903" s="337">
        <f t="shared" si="61"/>
        <v>2019</v>
      </c>
      <c r="P903" s="336">
        <f t="shared" si="62"/>
        <v>1</v>
      </c>
      <c r="Q903" s="332" t="str">
        <f t="shared" si="60"/>
        <v>201901</v>
      </c>
      <c r="R903" s="354">
        <v>0</v>
      </c>
      <c r="S903" s="312">
        <v>0.27</v>
      </c>
      <c r="T903" s="312">
        <v>0</v>
      </c>
      <c r="U903" s="308"/>
      <c r="V903" s="363"/>
      <c r="W903" s="360"/>
      <c r="X903" s="385"/>
      <c r="Y90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3" s="421"/>
      <c r="AA903" s="348"/>
      <c r="AB903" s="348"/>
      <c r="AC903" s="348"/>
      <c r="AD903" s="348"/>
      <c r="AE903" s="348"/>
      <c r="AF903" s="348"/>
      <c r="AG903" s="348"/>
      <c r="AH903" s="348"/>
      <c r="AI903" s="348"/>
      <c r="AJ903" s="348"/>
      <c r="AK903" s="348"/>
      <c r="AL903" s="348"/>
      <c r="AM903" s="348"/>
      <c r="AN903" s="348"/>
      <c r="AO903" s="348"/>
      <c r="AP903" s="348"/>
      <c r="AQ903" s="348"/>
      <c r="AR903" s="8"/>
      <c r="AS903" s="8"/>
      <c r="AT903" s="8"/>
      <c r="AU903" s="8"/>
      <c r="AV903" s="8"/>
      <c r="AW903" s="8"/>
      <c r="AX903" s="8"/>
      <c r="AY903" s="8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8"/>
      <c r="BS903" s="8"/>
      <c r="BT903" s="8"/>
      <c r="BU903" s="8"/>
      <c r="BV903" s="8"/>
      <c r="BW903" s="8"/>
      <c r="BX903" s="8"/>
      <c r="BY903" s="8"/>
      <c r="BZ903" s="8"/>
      <c r="CA903" s="8"/>
      <c r="CB903" s="8"/>
      <c r="CC903" s="8"/>
      <c r="CD903" s="8"/>
      <c r="CE903" s="8"/>
      <c r="CF903" s="8"/>
      <c r="CG903" s="8"/>
      <c r="CH903" s="8"/>
      <c r="CI903" s="8"/>
      <c r="CJ903" s="8"/>
      <c r="CK903" s="8"/>
      <c r="CL903" s="8"/>
      <c r="CM903" s="8"/>
      <c r="CN903" s="8"/>
      <c r="CO903" s="8"/>
      <c r="CP903" s="8"/>
      <c r="CQ903" s="8"/>
      <c r="CR903" s="8"/>
      <c r="CS903" s="8"/>
      <c r="CT903" s="8"/>
      <c r="CU903" s="8"/>
      <c r="CV903" s="8"/>
    </row>
    <row r="904" spans="1:100" s="7" customFormat="1" ht="43.5" customHeight="1">
      <c r="A904" s="305" t="s">
        <v>203</v>
      </c>
      <c r="B904" s="361" t="s">
        <v>884</v>
      </c>
      <c r="C904" s="398" t="s">
        <v>891</v>
      </c>
      <c r="D904" s="306" t="s">
        <v>1708</v>
      </c>
      <c r="E904" s="306" t="s">
        <v>380</v>
      </c>
      <c r="F904" s="307" t="s">
        <v>1240</v>
      </c>
      <c r="G904" s="308" t="s">
        <v>1241</v>
      </c>
      <c r="H904" s="308" t="s">
        <v>575</v>
      </c>
      <c r="I904" s="309">
        <v>7000000</v>
      </c>
      <c r="J904" s="309">
        <f>-K3022/0.0833333333333333</f>
        <v>0</v>
      </c>
      <c r="K904" s="309"/>
      <c r="L904" s="310">
        <v>42725</v>
      </c>
      <c r="M904" s="310">
        <v>42764</v>
      </c>
      <c r="N904" s="310">
        <v>43493</v>
      </c>
      <c r="O904" s="337">
        <f t="shared" si="61"/>
        <v>2019</v>
      </c>
      <c r="P904" s="336">
        <f t="shared" si="62"/>
        <v>1</v>
      </c>
      <c r="Q904" s="332" t="str">
        <f t="shared" si="60"/>
        <v>201901</v>
      </c>
      <c r="R904" s="311">
        <v>0</v>
      </c>
      <c r="S904" s="312">
        <v>0.27</v>
      </c>
      <c r="T904" s="312">
        <v>0</v>
      </c>
      <c r="U904" s="308"/>
      <c r="V904" s="363"/>
      <c r="W904" s="360"/>
      <c r="X904" s="385"/>
      <c r="Y9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4" s="421"/>
      <c r="AA904" s="349"/>
      <c r="AB904" s="349"/>
      <c r="AC904" s="349"/>
      <c r="AD904" s="349"/>
      <c r="AE904" s="349"/>
      <c r="AF904" s="349"/>
      <c r="AG904" s="349"/>
      <c r="AH904" s="349"/>
      <c r="AI904" s="349"/>
      <c r="AJ904" s="349"/>
      <c r="AK904" s="349"/>
      <c r="AL904" s="349"/>
      <c r="AM904" s="349"/>
      <c r="AN904" s="349"/>
      <c r="AO904" s="349"/>
      <c r="AP904" s="349"/>
      <c r="AQ904" s="349"/>
      <c r="AR904" s="8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8"/>
      <c r="BS904" s="8"/>
      <c r="BT904" s="8"/>
      <c r="BU904" s="8"/>
      <c r="BV904" s="8"/>
      <c r="BW904" s="8"/>
      <c r="BX904" s="8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8"/>
      <c r="CP904" s="8"/>
      <c r="CQ904" s="8"/>
      <c r="CR904" s="8"/>
      <c r="CS904" s="8"/>
      <c r="CT904" s="8"/>
      <c r="CU904" s="8"/>
      <c r="CV904" s="8"/>
    </row>
    <row r="905" spans="1:100" s="7" customFormat="1" ht="43.5" customHeight="1">
      <c r="A905" s="305" t="s">
        <v>203</v>
      </c>
      <c r="B905" s="361" t="s">
        <v>884</v>
      </c>
      <c r="C905" s="398" t="s">
        <v>891</v>
      </c>
      <c r="D905" s="306" t="s">
        <v>1709</v>
      </c>
      <c r="E905" s="306" t="s">
        <v>380</v>
      </c>
      <c r="F905" s="307" t="s">
        <v>1240</v>
      </c>
      <c r="G905" s="308" t="s">
        <v>1241</v>
      </c>
      <c r="H905" s="308" t="s">
        <v>574</v>
      </c>
      <c r="I905" s="309">
        <v>7000000</v>
      </c>
      <c r="J905" s="309">
        <f>-K3023/0.0833333333333333</f>
        <v>0</v>
      </c>
      <c r="K905" s="309"/>
      <c r="L905" s="310">
        <v>42725</v>
      </c>
      <c r="M905" s="310">
        <v>42764</v>
      </c>
      <c r="N905" s="310">
        <v>43493</v>
      </c>
      <c r="O905" s="337">
        <f t="shared" si="61"/>
        <v>2019</v>
      </c>
      <c r="P905" s="336">
        <f t="shared" si="62"/>
        <v>1</v>
      </c>
      <c r="Q905" s="332" t="str">
        <f t="shared" si="60"/>
        <v>201901</v>
      </c>
      <c r="R905" s="311">
        <v>0</v>
      </c>
      <c r="S905" s="312">
        <v>0.27</v>
      </c>
      <c r="T905" s="312">
        <v>0</v>
      </c>
      <c r="U905" s="308"/>
      <c r="V905" s="363"/>
      <c r="W905" s="360"/>
      <c r="X905" s="385"/>
      <c r="Y90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5" s="421"/>
      <c r="AA905" s="349"/>
      <c r="AB905" s="349"/>
      <c r="AC905" s="349"/>
      <c r="AD905" s="349"/>
      <c r="AE905" s="349"/>
      <c r="AF905" s="349"/>
      <c r="AG905" s="349"/>
      <c r="AH905" s="349"/>
      <c r="AI905" s="349"/>
      <c r="AJ905" s="349"/>
      <c r="AK905" s="349"/>
      <c r="AL905" s="349"/>
      <c r="AM905" s="349"/>
      <c r="AN905" s="349"/>
      <c r="AO905" s="349"/>
      <c r="AP905" s="349"/>
      <c r="AQ905" s="349"/>
      <c r="AR905" s="8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8"/>
      <c r="BS905" s="8"/>
      <c r="BT905" s="8"/>
      <c r="BU905" s="8"/>
      <c r="BV905" s="8"/>
      <c r="BW905" s="8"/>
      <c r="BX905" s="8"/>
      <c r="BY905" s="8"/>
      <c r="BZ905" s="8"/>
      <c r="CA905" s="8"/>
      <c r="CB905" s="8"/>
      <c r="CC905" s="8"/>
      <c r="CD905" s="8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8"/>
      <c r="CP905" s="8"/>
      <c r="CQ905" s="8"/>
      <c r="CR905" s="8"/>
      <c r="CS905" s="8"/>
      <c r="CT905" s="8"/>
      <c r="CU905" s="8"/>
      <c r="CV905" s="8"/>
    </row>
    <row r="906" spans="1:100" s="233" customFormat="1" ht="43.5" customHeight="1">
      <c r="A906" s="379" t="s">
        <v>131</v>
      </c>
      <c r="B906" s="378" t="s">
        <v>884</v>
      </c>
      <c r="C906" s="370" t="s">
        <v>891</v>
      </c>
      <c r="D906" s="365" t="s">
        <v>1699</v>
      </c>
      <c r="E906" s="365" t="s">
        <v>376</v>
      </c>
      <c r="F906" s="366" t="s">
        <v>34</v>
      </c>
      <c r="G906" s="356" t="s">
        <v>1429</v>
      </c>
      <c r="H906" s="356" t="s">
        <v>1430</v>
      </c>
      <c r="I906" s="388">
        <v>48230</v>
      </c>
      <c r="J906" s="388">
        <f>-K2575/0.0833333333333333</f>
        <v>0</v>
      </c>
      <c r="K906" s="388"/>
      <c r="L906" s="367">
        <v>42802</v>
      </c>
      <c r="M906" s="367">
        <v>42765</v>
      </c>
      <c r="N906" s="367">
        <v>43494</v>
      </c>
      <c r="O906" s="389">
        <f t="shared" si="61"/>
        <v>2019</v>
      </c>
      <c r="P906" s="374">
        <f t="shared" si="62"/>
        <v>1</v>
      </c>
      <c r="Q906" s="390" t="str">
        <f t="shared" si="60"/>
        <v>201901</v>
      </c>
      <c r="R906" s="354" t="s">
        <v>105</v>
      </c>
      <c r="S906" s="391">
        <v>0</v>
      </c>
      <c r="T906" s="391">
        <v>0</v>
      </c>
      <c r="U906" s="356"/>
      <c r="V906" s="349"/>
      <c r="W906" s="348"/>
      <c r="X906" s="349"/>
      <c r="Y906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6" s="421"/>
      <c r="AA906" s="349"/>
      <c r="AB906" s="349"/>
      <c r="AC906" s="349"/>
      <c r="AD906" s="349"/>
      <c r="AE906" s="349"/>
      <c r="AF906" s="349"/>
      <c r="AG906" s="349"/>
      <c r="AH906" s="349"/>
      <c r="AI906" s="349"/>
      <c r="AJ906" s="349"/>
      <c r="AK906" s="349"/>
      <c r="AL906" s="349"/>
      <c r="AM906" s="349"/>
      <c r="AN906" s="349"/>
      <c r="AO906" s="349"/>
      <c r="AP906" s="349"/>
      <c r="AQ906" s="349"/>
      <c r="AR906" s="232"/>
      <c r="AS906" s="232"/>
      <c r="AT906" s="232"/>
      <c r="AU906" s="232"/>
      <c r="AV906" s="232"/>
      <c r="AW906" s="232"/>
      <c r="AX906" s="232"/>
      <c r="AY906" s="232"/>
      <c r="AZ906" s="232"/>
      <c r="BA906" s="232"/>
      <c r="BB906" s="232"/>
      <c r="BC906" s="232"/>
      <c r="BD906" s="232"/>
      <c r="BE906" s="232"/>
      <c r="BF906" s="232"/>
      <c r="BG906" s="232"/>
      <c r="BH906" s="232"/>
      <c r="BI906" s="232"/>
      <c r="BJ906" s="232"/>
      <c r="BK906" s="232"/>
      <c r="BL906" s="232"/>
      <c r="BM906" s="232"/>
      <c r="BN906" s="232"/>
      <c r="BO906" s="232"/>
      <c r="BP906" s="232"/>
      <c r="BQ906" s="232"/>
      <c r="BR906" s="232"/>
      <c r="BS906" s="232"/>
      <c r="BT906" s="232"/>
      <c r="BU906" s="232"/>
      <c r="BV906" s="232"/>
      <c r="BW906" s="232"/>
      <c r="BX906" s="232"/>
      <c r="BY906" s="232"/>
      <c r="BZ906" s="232"/>
      <c r="CA906" s="232"/>
      <c r="CB906" s="232"/>
      <c r="CC906" s="232"/>
      <c r="CD906" s="232"/>
      <c r="CE906" s="232"/>
      <c r="CF906" s="232"/>
      <c r="CG906" s="232"/>
      <c r="CH906" s="232"/>
      <c r="CI906" s="232"/>
      <c r="CJ906" s="232"/>
      <c r="CK906" s="232"/>
      <c r="CL906" s="232"/>
      <c r="CM906" s="232"/>
      <c r="CN906" s="232"/>
      <c r="CO906" s="232"/>
      <c r="CP906" s="232"/>
      <c r="CQ906" s="232"/>
      <c r="CR906" s="232"/>
      <c r="CS906" s="232"/>
      <c r="CT906" s="232"/>
      <c r="CU906" s="232"/>
      <c r="CV906" s="232"/>
    </row>
    <row r="907" spans="1:100" s="233" customFormat="1" ht="43.5" customHeight="1">
      <c r="A907" s="311" t="s">
        <v>3092</v>
      </c>
      <c r="B907" s="369" t="s">
        <v>889</v>
      </c>
      <c r="C907" s="398" t="s">
        <v>891</v>
      </c>
      <c r="D907" s="314" t="s">
        <v>3105</v>
      </c>
      <c r="E907" s="314" t="s">
        <v>381</v>
      </c>
      <c r="F907" s="315" t="s">
        <v>2124</v>
      </c>
      <c r="G907" s="313" t="s">
        <v>339</v>
      </c>
      <c r="H907" s="313" t="s">
        <v>2125</v>
      </c>
      <c r="I907" s="316">
        <v>200000</v>
      </c>
      <c r="J907" s="316">
        <f>-K3136/0.0833333333333333</f>
        <v>0</v>
      </c>
      <c r="K907" s="316"/>
      <c r="L907" s="317">
        <v>42354</v>
      </c>
      <c r="M907" s="317">
        <v>42401</v>
      </c>
      <c r="N907" s="318">
        <v>43496</v>
      </c>
      <c r="O907" s="336">
        <f t="shared" si="61"/>
        <v>2019</v>
      </c>
      <c r="P907" s="336">
        <f t="shared" si="62"/>
        <v>1</v>
      </c>
      <c r="Q907" s="326" t="str">
        <f t="shared" si="60"/>
        <v>201901</v>
      </c>
      <c r="R907" s="311" t="s">
        <v>44</v>
      </c>
      <c r="S907" s="319">
        <v>0</v>
      </c>
      <c r="T907" s="319">
        <v>0</v>
      </c>
      <c r="U907" s="313"/>
      <c r="V907" s="363"/>
      <c r="W907" s="360"/>
      <c r="X907" s="363"/>
      <c r="Y90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7" s="421"/>
      <c r="AA907" s="348"/>
      <c r="AB907" s="348"/>
      <c r="AC907" s="348"/>
      <c r="AD907" s="348"/>
      <c r="AE907" s="348"/>
      <c r="AF907" s="348"/>
      <c r="AG907" s="348"/>
      <c r="AH907" s="348"/>
      <c r="AI907" s="348"/>
      <c r="AJ907" s="348"/>
      <c r="AK907" s="348"/>
      <c r="AL907" s="348"/>
      <c r="AM907" s="348"/>
      <c r="AN907" s="348"/>
      <c r="AO907" s="348"/>
      <c r="AP907" s="348"/>
      <c r="AQ907" s="348"/>
      <c r="AR907" s="232"/>
      <c r="AS907" s="232"/>
      <c r="AT907" s="232"/>
      <c r="AU907" s="232"/>
      <c r="AV907" s="232"/>
      <c r="AW907" s="232"/>
      <c r="AX907" s="232"/>
      <c r="AY907" s="232"/>
      <c r="AZ907" s="232"/>
      <c r="BA907" s="232"/>
      <c r="BB907" s="232"/>
      <c r="BC907" s="232"/>
      <c r="BD907" s="232"/>
      <c r="BE907" s="232"/>
      <c r="BF907" s="232"/>
      <c r="BG907" s="232"/>
      <c r="BH907" s="232"/>
      <c r="BI907" s="232"/>
      <c r="BJ907" s="232"/>
      <c r="BK907" s="232"/>
      <c r="BL907" s="232"/>
      <c r="BM907" s="232"/>
      <c r="BN907" s="232"/>
      <c r="BO907" s="232"/>
      <c r="BP907" s="232"/>
      <c r="BQ907" s="232"/>
      <c r="BR907" s="232"/>
      <c r="BS907" s="232"/>
      <c r="BT907" s="232"/>
      <c r="BU907" s="232"/>
      <c r="BV907" s="232"/>
      <c r="BW907" s="232"/>
      <c r="BX907" s="232"/>
      <c r="BY907" s="232"/>
      <c r="BZ907" s="232"/>
      <c r="CA907" s="232"/>
      <c r="CB907" s="232"/>
      <c r="CC907" s="232"/>
      <c r="CD907" s="232"/>
      <c r="CE907" s="232"/>
      <c r="CF907" s="232"/>
      <c r="CG907" s="232"/>
      <c r="CH907" s="232"/>
      <c r="CI907" s="232"/>
      <c r="CJ907" s="232"/>
      <c r="CK907" s="232"/>
      <c r="CL907" s="232"/>
      <c r="CM907" s="232"/>
      <c r="CN907" s="232"/>
      <c r="CO907" s="232"/>
      <c r="CP907" s="232"/>
      <c r="CQ907" s="232"/>
      <c r="CR907" s="232"/>
      <c r="CS907" s="232"/>
      <c r="CT907" s="232"/>
      <c r="CU907" s="232"/>
      <c r="CV907" s="232"/>
    </row>
    <row r="908" spans="1:100" s="233" customFormat="1" ht="43.5" customHeight="1">
      <c r="A908" s="311" t="s">
        <v>3092</v>
      </c>
      <c r="B908" s="369" t="s">
        <v>889</v>
      </c>
      <c r="C908" s="398" t="s">
        <v>891</v>
      </c>
      <c r="D908" s="314" t="s">
        <v>3106</v>
      </c>
      <c r="E908" s="314" t="s">
        <v>381</v>
      </c>
      <c r="F908" s="315" t="s">
        <v>2117</v>
      </c>
      <c r="G908" s="313" t="s">
        <v>225</v>
      </c>
      <c r="H908" s="313" t="s">
        <v>256</v>
      </c>
      <c r="I908" s="316">
        <v>4000000</v>
      </c>
      <c r="J908" s="316">
        <f>-K3145/0.0833333333333333</f>
        <v>0</v>
      </c>
      <c r="K908" s="316"/>
      <c r="L908" s="317">
        <v>42347</v>
      </c>
      <c r="M908" s="317">
        <v>42401</v>
      </c>
      <c r="N908" s="318">
        <v>43496</v>
      </c>
      <c r="O908" s="336">
        <f t="shared" si="61"/>
        <v>2019</v>
      </c>
      <c r="P908" s="336">
        <f t="shared" si="62"/>
        <v>1</v>
      </c>
      <c r="Q908" s="326" t="str">
        <f t="shared" si="60"/>
        <v>201901</v>
      </c>
      <c r="R908" s="311" t="s">
        <v>44</v>
      </c>
      <c r="S908" s="319">
        <v>0</v>
      </c>
      <c r="T908" s="319">
        <v>0</v>
      </c>
      <c r="U908" s="355"/>
      <c r="V908" s="363"/>
      <c r="W908" s="360"/>
      <c r="X908" s="385"/>
      <c r="Y90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8" s="421"/>
      <c r="AA908" s="348"/>
      <c r="AB908" s="348"/>
      <c r="AC908" s="348"/>
      <c r="AD908" s="348"/>
      <c r="AE908" s="348"/>
      <c r="AF908" s="348"/>
      <c r="AG908" s="348"/>
      <c r="AH908" s="348"/>
      <c r="AI908" s="348"/>
      <c r="AJ908" s="348"/>
      <c r="AK908" s="348"/>
      <c r="AL908" s="348"/>
      <c r="AM908" s="348"/>
      <c r="AN908" s="348"/>
      <c r="AO908" s="348"/>
      <c r="AP908" s="348"/>
      <c r="AQ908" s="348"/>
      <c r="AR908" s="232"/>
      <c r="AS908" s="232"/>
      <c r="AT908" s="232"/>
      <c r="AU908" s="232"/>
      <c r="AV908" s="232"/>
      <c r="AW908" s="232"/>
      <c r="AX908" s="232"/>
      <c r="AY908" s="232"/>
      <c r="AZ908" s="232"/>
      <c r="BA908" s="232"/>
      <c r="BB908" s="232"/>
      <c r="BC908" s="232"/>
      <c r="BD908" s="232"/>
      <c r="BE908" s="232"/>
      <c r="BF908" s="232"/>
      <c r="BG908" s="232"/>
      <c r="BH908" s="232"/>
      <c r="BI908" s="232"/>
      <c r="BJ908" s="232"/>
      <c r="BK908" s="232"/>
      <c r="BL908" s="232"/>
      <c r="BM908" s="232"/>
      <c r="BN908" s="232"/>
      <c r="BO908" s="232"/>
      <c r="BP908" s="232"/>
      <c r="BQ908" s="232"/>
      <c r="BR908" s="232"/>
      <c r="BS908" s="232"/>
      <c r="BT908" s="232"/>
      <c r="BU908" s="232"/>
      <c r="BV908" s="232"/>
      <c r="BW908" s="232"/>
      <c r="BX908" s="232"/>
      <c r="BY908" s="232"/>
      <c r="BZ908" s="232"/>
      <c r="CA908" s="232"/>
      <c r="CB908" s="232"/>
      <c r="CC908" s="232"/>
      <c r="CD908" s="232"/>
      <c r="CE908" s="232"/>
      <c r="CF908" s="232"/>
      <c r="CG908" s="232"/>
      <c r="CH908" s="232"/>
      <c r="CI908" s="232"/>
      <c r="CJ908" s="232"/>
      <c r="CK908" s="232"/>
      <c r="CL908" s="232"/>
      <c r="CM908" s="232"/>
      <c r="CN908" s="232"/>
      <c r="CO908" s="232"/>
      <c r="CP908" s="232"/>
      <c r="CQ908" s="232"/>
      <c r="CR908" s="232"/>
      <c r="CS908" s="232"/>
      <c r="CT908" s="232"/>
      <c r="CU908" s="232"/>
      <c r="CV908" s="232"/>
    </row>
    <row r="909" spans="1:100" s="7" customFormat="1" ht="43.5" customHeight="1">
      <c r="A909" s="311" t="s">
        <v>476</v>
      </c>
      <c r="B909" s="369" t="s">
        <v>966</v>
      </c>
      <c r="C909" s="398" t="s">
        <v>891</v>
      </c>
      <c r="D909" s="314" t="s">
        <v>2204</v>
      </c>
      <c r="E909" s="314" t="s">
        <v>379</v>
      </c>
      <c r="F909" s="307" t="s">
        <v>46</v>
      </c>
      <c r="G909" s="313" t="s">
        <v>2205</v>
      </c>
      <c r="H909" s="313" t="s">
        <v>2206</v>
      </c>
      <c r="I909" s="316">
        <v>28419.75</v>
      </c>
      <c r="J909" s="316">
        <f>-K2507/0.0833333333333333</f>
        <v>0</v>
      </c>
      <c r="K909" s="316"/>
      <c r="L909" s="317">
        <v>42382</v>
      </c>
      <c r="M909" s="317">
        <v>42401</v>
      </c>
      <c r="N909" s="318">
        <v>43496</v>
      </c>
      <c r="O909" s="336">
        <f t="shared" si="61"/>
        <v>2019</v>
      </c>
      <c r="P909" s="336">
        <f t="shared" si="62"/>
        <v>1</v>
      </c>
      <c r="Q909" s="326" t="str">
        <f t="shared" si="60"/>
        <v>201901</v>
      </c>
      <c r="R909" s="311">
        <v>0</v>
      </c>
      <c r="S909" s="319">
        <v>0</v>
      </c>
      <c r="T909" s="319">
        <v>0</v>
      </c>
      <c r="U909" s="313"/>
      <c r="V909" s="363"/>
      <c r="W909" s="360"/>
      <c r="X909" s="363"/>
      <c r="Y9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09" s="385"/>
      <c r="AA909" s="363"/>
      <c r="AB909" s="363"/>
      <c r="AC909" s="363"/>
      <c r="AD909" s="363"/>
      <c r="AE909" s="363"/>
      <c r="AF909" s="363"/>
      <c r="AG909" s="363"/>
      <c r="AH909" s="363"/>
      <c r="AI909" s="363"/>
      <c r="AJ909" s="363"/>
      <c r="AK909" s="363"/>
      <c r="AL909" s="363"/>
      <c r="AM909" s="363"/>
      <c r="AN909" s="363"/>
      <c r="AO909" s="363"/>
      <c r="AP909" s="363"/>
      <c r="AQ909" s="363"/>
      <c r="AR909" s="8"/>
      <c r="AS909" s="8"/>
      <c r="AT909" s="8"/>
      <c r="AU909" s="8"/>
      <c r="AV909" s="8"/>
      <c r="AW909" s="8"/>
      <c r="AX909" s="8"/>
      <c r="AY909" s="8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8"/>
      <c r="BS909" s="8"/>
      <c r="BT909" s="8"/>
      <c r="BU909" s="8"/>
      <c r="BV909" s="8"/>
      <c r="BW909" s="8"/>
      <c r="BX909" s="8"/>
      <c r="BY909" s="8"/>
      <c r="BZ909" s="8"/>
      <c r="CA909" s="8"/>
      <c r="CB909" s="8"/>
      <c r="CC909" s="8"/>
      <c r="CD909" s="8"/>
      <c r="CE909" s="8"/>
      <c r="CF909" s="8"/>
      <c r="CG909" s="8"/>
      <c r="CH909" s="8"/>
      <c r="CI909" s="8"/>
      <c r="CJ909" s="8"/>
      <c r="CK909" s="8"/>
      <c r="CL909" s="8"/>
      <c r="CM909" s="8"/>
      <c r="CN909" s="8"/>
      <c r="CO909" s="8"/>
      <c r="CP909" s="8"/>
      <c r="CQ909" s="8"/>
      <c r="CR909" s="8"/>
      <c r="CS909" s="8"/>
      <c r="CT909" s="8"/>
      <c r="CU909" s="8"/>
      <c r="CV909" s="8"/>
    </row>
    <row r="910" spans="1:100" s="7" customFormat="1" ht="43.5" customHeight="1">
      <c r="A910" s="311" t="s">
        <v>476</v>
      </c>
      <c r="B910" s="369" t="s">
        <v>966</v>
      </c>
      <c r="C910" s="398" t="s">
        <v>891</v>
      </c>
      <c r="D910" s="314" t="s">
        <v>2176</v>
      </c>
      <c r="E910" s="314" t="s">
        <v>377</v>
      </c>
      <c r="F910" s="307" t="s">
        <v>2173</v>
      </c>
      <c r="G910" s="313" t="s">
        <v>2174</v>
      </c>
      <c r="H910" s="313" t="s">
        <v>2175</v>
      </c>
      <c r="I910" s="316">
        <v>2500000</v>
      </c>
      <c r="J910" s="316">
        <f>-K2506/0.0833333333333333</f>
        <v>0</v>
      </c>
      <c r="K910" s="316"/>
      <c r="L910" s="317">
        <v>42389</v>
      </c>
      <c r="M910" s="317">
        <v>42401</v>
      </c>
      <c r="N910" s="318">
        <v>43496</v>
      </c>
      <c r="O910" s="336">
        <f t="shared" si="61"/>
        <v>2019</v>
      </c>
      <c r="P910" s="336">
        <f t="shared" si="62"/>
        <v>1</v>
      </c>
      <c r="Q910" s="326" t="str">
        <f t="shared" si="60"/>
        <v>201901</v>
      </c>
      <c r="R910" s="311" t="s">
        <v>105</v>
      </c>
      <c r="S910" s="319">
        <v>0.1</v>
      </c>
      <c r="T910" s="319">
        <v>0.05</v>
      </c>
      <c r="U910" s="313"/>
      <c r="V910" s="363"/>
      <c r="W910" s="360"/>
      <c r="X910" s="363"/>
      <c r="Y91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0" s="385"/>
      <c r="AA910" s="363"/>
      <c r="AB910" s="363"/>
      <c r="AC910" s="363"/>
      <c r="AD910" s="363"/>
      <c r="AE910" s="363"/>
      <c r="AF910" s="363"/>
      <c r="AG910" s="363"/>
      <c r="AH910" s="363"/>
      <c r="AI910" s="363"/>
      <c r="AJ910" s="363"/>
      <c r="AK910" s="363"/>
      <c r="AL910" s="363"/>
      <c r="AM910" s="363"/>
      <c r="AN910" s="363"/>
      <c r="AO910" s="363"/>
      <c r="AP910" s="363"/>
      <c r="AQ910" s="363"/>
      <c r="AR910" s="8"/>
      <c r="AS910" s="8"/>
      <c r="AT910" s="8"/>
      <c r="AU910" s="8"/>
      <c r="AV910" s="8"/>
      <c r="AW910" s="8"/>
      <c r="AX910" s="8"/>
      <c r="AY910" s="8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8"/>
      <c r="BS910" s="8"/>
      <c r="BT910" s="8"/>
      <c r="BU910" s="8"/>
      <c r="BV910" s="8"/>
      <c r="BW910" s="8"/>
      <c r="BX910" s="8"/>
      <c r="BY910" s="8"/>
      <c r="BZ910" s="8"/>
      <c r="CA910" s="8"/>
      <c r="CB910" s="8"/>
      <c r="CC910" s="8"/>
      <c r="CD910" s="8"/>
      <c r="CE910" s="8"/>
      <c r="CF910" s="8"/>
      <c r="CG910" s="8"/>
      <c r="CH910" s="8"/>
      <c r="CI910" s="8"/>
      <c r="CJ910" s="8"/>
      <c r="CK910" s="8"/>
      <c r="CL910" s="8"/>
      <c r="CM910" s="8"/>
      <c r="CN910" s="8"/>
      <c r="CO910" s="8"/>
      <c r="CP910" s="8"/>
      <c r="CQ910" s="8"/>
      <c r="CR910" s="8"/>
      <c r="CS910" s="8"/>
      <c r="CT910" s="8"/>
      <c r="CU910" s="8"/>
      <c r="CV910" s="8"/>
    </row>
    <row r="911" spans="1:100" s="7" customFormat="1" ht="43.5" customHeight="1">
      <c r="A911" s="311" t="s">
        <v>476</v>
      </c>
      <c r="B911" s="369" t="s">
        <v>966</v>
      </c>
      <c r="C911" s="398" t="s">
        <v>891</v>
      </c>
      <c r="D911" s="314" t="s">
        <v>2182</v>
      </c>
      <c r="E911" s="314" t="s">
        <v>377</v>
      </c>
      <c r="F911" s="307" t="s">
        <v>2180</v>
      </c>
      <c r="G911" s="313" t="s">
        <v>2181</v>
      </c>
      <c r="H911" s="313" t="s">
        <v>649</v>
      </c>
      <c r="I911" s="316">
        <v>3000000</v>
      </c>
      <c r="J911" s="316">
        <f>-K2507/0.0833333333333333</f>
        <v>0</v>
      </c>
      <c r="K911" s="316"/>
      <c r="L911" s="317">
        <v>42389</v>
      </c>
      <c r="M911" s="317">
        <v>42401</v>
      </c>
      <c r="N911" s="318">
        <v>43496</v>
      </c>
      <c r="O911" s="336">
        <f t="shared" si="61"/>
        <v>2019</v>
      </c>
      <c r="P911" s="336">
        <f t="shared" si="62"/>
        <v>1</v>
      </c>
      <c r="Q911" s="326" t="str">
        <f t="shared" si="60"/>
        <v>201901</v>
      </c>
      <c r="R911" s="311" t="s">
        <v>105</v>
      </c>
      <c r="S911" s="319">
        <v>0.1</v>
      </c>
      <c r="T911" s="319">
        <v>0.05</v>
      </c>
      <c r="U911" s="313"/>
      <c r="V911" s="363"/>
      <c r="W911" s="360"/>
      <c r="X911" s="363"/>
      <c r="Y91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1" s="385"/>
      <c r="AA911" s="363"/>
      <c r="AB911" s="363"/>
      <c r="AC911" s="363"/>
      <c r="AD911" s="363"/>
      <c r="AE911" s="363"/>
      <c r="AF911" s="363"/>
      <c r="AG911" s="363"/>
      <c r="AH911" s="363"/>
      <c r="AI911" s="363"/>
      <c r="AJ911" s="363"/>
      <c r="AK911" s="363"/>
      <c r="AL911" s="363"/>
      <c r="AM911" s="363"/>
      <c r="AN911" s="363"/>
      <c r="AO911" s="363"/>
      <c r="AP911" s="363"/>
      <c r="AQ911" s="363"/>
      <c r="AR911" s="8"/>
      <c r="AS911" s="8"/>
      <c r="AT911" s="8"/>
      <c r="AU911" s="8"/>
      <c r="AV911" s="8"/>
      <c r="AW911" s="8"/>
      <c r="AX911" s="8"/>
      <c r="AY911" s="8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8"/>
      <c r="BS911" s="8"/>
      <c r="BT911" s="8"/>
      <c r="BU911" s="8"/>
      <c r="BV911" s="8"/>
      <c r="BW911" s="8"/>
      <c r="BX911" s="8"/>
      <c r="BY911" s="8"/>
      <c r="BZ911" s="8"/>
      <c r="CA911" s="8"/>
      <c r="CB911" s="8"/>
      <c r="CC911" s="8"/>
      <c r="CD911" s="8"/>
      <c r="CE911" s="8"/>
      <c r="CF911" s="8"/>
      <c r="CG911" s="8"/>
      <c r="CH911" s="8"/>
      <c r="CI911" s="8"/>
      <c r="CJ911" s="8"/>
      <c r="CK911" s="8"/>
      <c r="CL911" s="8"/>
      <c r="CM911" s="8"/>
      <c r="CN911" s="8"/>
      <c r="CO911" s="8"/>
      <c r="CP911" s="8"/>
      <c r="CQ911" s="8"/>
      <c r="CR911" s="8"/>
      <c r="CS911" s="8"/>
      <c r="CT911" s="8"/>
      <c r="CU911" s="8"/>
      <c r="CV911" s="8"/>
    </row>
    <row r="912" spans="1:100" s="7" customFormat="1" ht="43.5" customHeight="1">
      <c r="A912" s="311" t="s">
        <v>476</v>
      </c>
      <c r="B912" s="369" t="s">
        <v>966</v>
      </c>
      <c r="C912" s="398" t="s">
        <v>891</v>
      </c>
      <c r="D912" s="314"/>
      <c r="E912" s="314" t="s">
        <v>377</v>
      </c>
      <c r="F912" s="307" t="s">
        <v>2475</v>
      </c>
      <c r="G912" s="313" t="s">
        <v>2101</v>
      </c>
      <c r="H912" s="313" t="s">
        <v>2102</v>
      </c>
      <c r="I912" s="316">
        <v>4000000</v>
      </c>
      <c r="J912" s="316">
        <f>-K2496/0.0833333333333333</f>
        <v>0</v>
      </c>
      <c r="K912" s="316"/>
      <c r="L912" s="317">
        <v>42326</v>
      </c>
      <c r="M912" s="317">
        <v>42401</v>
      </c>
      <c r="N912" s="318">
        <v>43496</v>
      </c>
      <c r="O912" s="336">
        <f t="shared" si="61"/>
        <v>2019</v>
      </c>
      <c r="P912" s="336">
        <f t="shared" si="62"/>
        <v>1</v>
      </c>
      <c r="Q912" s="326" t="str">
        <f t="shared" si="60"/>
        <v>201901</v>
      </c>
      <c r="R912" s="311" t="s">
        <v>105</v>
      </c>
      <c r="S912" s="319">
        <v>0.1</v>
      </c>
      <c r="T912" s="319">
        <v>0.05</v>
      </c>
      <c r="U912" s="313"/>
      <c r="V912" s="363"/>
      <c r="W912" s="360"/>
      <c r="X912" s="363"/>
      <c r="Y91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2" s="385"/>
      <c r="AA912" s="363"/>
      <c r="AB912" s="363"/>
      <c r="AC912" s="363"/>
      <c r="AD912" s="363"/>
      <c r="AE912" s="363"/>
      <c r="AF912" s="363"/>
      <c r="AG912" s="363"/>
      <c r="AH912" s="363"/>
      <c r="AI912" s="363"/>
      <c r="AJ912" s="363"/>
      <c r="AK912" s="363"/>
      <c r="AL912" s="363"/>
      <c r="AM912" s="363"/>
      <c r="AN912" s="363"/>
      <c r="AO912" s="363"/>
      <c r="AP912" s="363"/>
      <c r="AQ912" s="363"/>
      <c r="AR912" s="8"/>
      <c r="AS912" s="8"/>
      <c r="AT912" s="8"/>
      <c r="AU912" s="8"/>
      <c r="AV912" s="8"/>
      <c r="AW912" s="8"/>
      <c r="AX912" s="8"/>
      <c r="AY912" s="8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8"/>
      <c r="BS912" s="8"/>
      <c r="BT912" s="8"/>
      <c r="BU912" s="8"/>
      <c r="BV912" s="8"/>
      <c r="BW912" s="8"/>
      <c r="BX912" s="8"/>
      <c r="BY912" s="8"/>
      <c r="BZ912" s="8"/>
      <c r="CA912" s="8"/>
      <c r="CB912" s="8"/>
      <c r="CC912" s="8"/>
      <c r="CD912" s="8"/>
      <c r="CE912" s="8"/>
      <c r="CF912" s="8"/>
      <c r="CG912" s="8"/>
      <c r="CH912" s="8"/>
      <c r="CI912" s="8"/>
      <c r="CJ912" s="8"/>
      <c r="CK912" s="8"/>
      <c r="CL912" s="8"/>
      <c r="CM912" s="8"/>
      <c r="CN912" s="8"/>
      <c r="CO912" s="8"/>
      <c r="CP912" s="8"/>
      <c r="CQ912" s="8"/>
      <c r="CR912" s="8"/>
      <c r="CS912" s="8"/>
      <c r="CT912" s="8"/>
      <c r="CU912" s="8"/>
      <c r="CV912" s="8"/>
    </row>
    <row r="913" spans="1:100" s="7" customFormat="1" ht="43.5" customHeight="1">
      <c r="A913" s="311" t="s">
        <v>272</v>
      </c>
      <c r="B913" s="369" t="s">
        <v>889</v>
      </c>
      <c r="C913" s="398" t="s">
        <v>891</v>
      </c>
      <c r="D913" s="314" t="s">
        <v>707</v>
      </c>
      <c r="E913" s="314" t="s">
        <v>375</v>
      </c>
      <c r="F913" s="315" t="s">
        <v>563</v>
      </c>
      <c r="G913" s="313" t="s">
        <v>564</v>
      </c>
      <c r="H913" s="313" t="s">
        <v>565</v>
      </c>
      <c r="I913" s="316">
        <v>3930640</v>
      </c>
      <c r="J913" s="316">
        <f>-K3017/0.0833333333333333</f>
        <v>0</v>
      </c>
      <c r="K913" s="316"/>
      <c r="L913" s="317">
        <v>42725</v>
      </c>
      <c r="M913" s="317">
        <v>42767</v>
      </c>
      <c r="N913" s="317">
        <v>43496</v>
      </c>
      <c r="O913" s="338">
        <f t="shared" si="61"/>
        <v>2019</v>
      </c>
      <c r="P913" s="336">
        <f t="shared" si="62"/>
        <v>1</v>
      </c>
      <c r="Q913" s="333" t="str">
        <f t="shared" si="60"/>
        <v>201901</v>
      </c>
      <c r="R913" s="311">
        <v>0</v>
      </c>
      <c r="S913" s="319">
        <v>0</v>
      </c>
      <c r="T913" s="319">
        <v>0</v>
      </c>
      <c r="U913" s="308"/>
      <c r="V913" s="363"/>
      <c r="W913" s="360"/>
      <c r="X913" s="363"/>
      <c r="Y91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3" s="421"/>
      <c r="AA913" s="349"/>
      <c r="AB913" s="349"/>
      <c r="AC913" s="349"/>
      <c r="AD913" s="349"/>
      <c r="AE913" s="349"/>
      <c r="AF913" s="349"/>
      <c r="AG913" s="349"/>
      <c r="AH913" s="349"/>
      <c r="AI913" s="349"/>
      <c r="AJ913" s="349"/>
      <c r="AK913" s="349"/>
      <c r="AL913" s="349"/>
      <c r="AM913" s="349"/>
      <c r="AN913" s="349"/>
      <c r="AO913" s="349"/>
      <c r="AP913" s="349"/>
      <c r="AQ913" s="349"/>
      <c r="AR913" s="8"/>
      <c r="AS913" s="8"/>
      <c r="AT913" s="8"/>
      <c r="AU913" s="8"/>
      <c r="AV913" s="8"/>
      <c r="AW913" s="8"/>
      <c r="AX913" s="8"/>
      <c r="AY913" s="8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8"/>
      <c r="BS913" s="8"/>
      <c r="BT913" s="8"/>
      <c r="BU913" s="8"/>
      <c r="BV913" s="8"/>
      <c r="BW913" s="8"/>
      <c r="BX913" s="8"/>
      <c r="BY913" s="8"/>
      <c r="BZ913" s="8"/>
      <c r="CA913" s="8"/>
      <c r="CB913" s="8"/>
      <c r="CC913" s="8"/>
      <c r="CD913" s="8"/>
      <c r="CE913" s="8"/>
      <c r="CF913" s="8"/>
      <c r="CG913" s="8"/>
      <c r="CH913" s="8"/>
      <c r="CI913" s="8"/>
      <c r="CJ913" s="8"/>
      <c r="CK913" s="8"/>
      <c r="CL913" s="8"/>
      <c r="CM913" s="8"/>
      <c r="CN913" s="8"/>
      <c r="CO913" s="8"/>
      <c r="CP913" s="8"/>
      <c r="CQ913" s="8"/>
      <c r="CR913" s="8"/>
      <c r="CS913" s="8"/>
      <c r="CT913" s="8"/>
      <c r="CU913" s="8"/>
      <c r="CV913" s="8"/>
    </row>
    <row r="914" spans="1:100" s="7" customFormat="1" ht="43.5" customHeight="1">
      <c r="A914" s="311" t="s">
        <v>203</v>
      </c>
      <c r="B914" s="369" t="s">
        <v>884</v>
      </c>
      <c r="C914" s="398" t="s">
        <v>891</v>
      </c>
      <c r="D914" s="314"/>
      <c r="E914" s="306" t="s">
        <v>380</v>
      </c>
      <c r="F914" s="307" t="s">
        <v>2189</v>
      </c>
      <c r="G914" s="308" t="s">
        <v>2190</v>
      </c>
      <c r="H914" s="308" t="s">
        <v>2191</v>
      </c>
      <c r="I914" s="309">
        <v>999999</v>
      </c>
      <c r="J914" s="309">
        <f>-K2529/0.0833333333333333</f>
        <v>0</v>
      </c>
      <c r="K914" s="309"/>
      <c r="L914" s="317">
        <v>42767</v>
      </c>
      <c r="M914" s="317">
        <v>42401</v>
      </c>
      <c r="N914" s="310">
        <v>43496</v>
      </c>
      <c r="O914" s="337">
        <f t="shared" si="61"/>
        <v>2019</v>
      </c>
      <c r="P914" s="336">
        <f t="shared" si="62"/>
        <v>1</v>
      </c>
      <c r="Q914" s="332" t="str">
        <f t="shared" si="60"/>
        <v>201901</v>
      </c>
      <c r="R914" s="311" t="s">
        <v>1113</v>
      </c>
      <c r="S914" s="312">
        <v>0.17</v>
      </c>
      <c r="T914" s="312">
        <v>0.05</v>
      </c>
      <c r="U914" s="308"/>
      <c r="V914" s="360"/>
      <c r="W914" s="360"/>
      <c r="X914" s="360"/>
      <c r="Y91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4" s="385"/>
      <c r="AA914" s="360"/>
      <c r="AB914" s="360"/>
      <c r="AC914" s="360"/>
      <c r="AD914" s="360"/>
      <c r="AE914" s="360"/>
      <c r="AF914" s="360"/>
      <c r="AG914" s="360"/>
      <c r="AH914" s="360"/>
      <c r="AI914" s="360"/>
      <c r="AJ914" s="360"/>
      <c r="AK914" s="360"/>
      <c r="AL914" s="360"/>
      <c r="AM914" s="360"/>
      <c r="AN914" s="360"/>
      <c r="AO914" s="360"/>
      <c r="AP914" s="360"/>
      <c r="AQ914" s="360"/>
      <c r="AR914" s="8"/>
      <c r="AS914" s="8"/>
      <c r="AT914" s="8"/>
      <c r="AU914" s="8"/>
      <c r="AV914" s="8"/>
      <c r="AW914" s="8"/>
      <c r="AX914" s="8"/>
      <c r="AY914" s="8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8"/>
      <c r="BS914" s="8"/>
      <c r="BT914" s="8"/>
      <c r="BU914" s="8"/>
      <c r="BV914" s="8"/>
      <c r="BW914" s="8"/>
      <c r="BX914" s="8"/>
      <c r="BY914" s="8"/>
      <c r="BZ914" s="8"/>
      <c r="CA914" s="8"/>
      <c r="CB914" s="8"/>
      <c r="CC914" s="8"/>
      <c r="CD914" s="8"/>
      <c r="CE914" s="8"/>
      <c r="CF914" s="8"/>
      <c r="CG914" s="8"/>
      <c r="CH914" s="8"/>
      <c r="CI914" s="8"/>
      <c r="CJ914" s="8"/>
      <c r="CK914" s="8"/>
      <c r="CL914" s="8"/>
      <c r="CM914" s="8"/>
      <c r="CN914" s="8"/>
      <c r="CO914" s="8"/>
      <c r="CP914" s="8"/>
      <c r="CQ914" s="8"/>
      <c r="CR914" s="8"/>
      <c r="CS914" s="8"/>
      <c r="CT914" s="8"/>
      <c r="CU914" s="8"/>
      <c r="CV914" s="8"/>
    </row>
    <row r="915" spans="1:100" s="7" customFormat="1" ht="43.5" customHeight="1">
      <c r="A915" s="311" t="s">
        <v>203</v>
      </c>
      <c r="B915" s="369" t="s">
        <v>884</v>
      </c>
      <c r="C915" s="398" t="s">
        <v>891</v>
      </c>
      <c r="D915" s="314"/>
      <c r="E915" s="306" t="s">
        <v>380</v>
      </c>
      <c r="F915" s="307" t="s">
        <v>2189</v>
      </c>
      <c r="G915" s="308" t="s">
        <v>2190</v>
      </c>
      <c r="H915" s="308" t="s">
        <v>2192</v>
      </c>
      <c r="I915" s="309">
        <v>999999</v>
      </c>
      <c r="J915" s="309">
        <f>-K2530/0.0833333333333333</f>
        <v>0</v>
      </c>
      <c r="K915" s="309"/>
      <c r="L915" s="317">
        <v>42767</v>
      </c>
      <c r="M915" s="317">
        <v>42401</v>
      </c>
      <c r="N915" s="310">
        <v>43496</v>
      </c>
      <c r="O915" s="337">
        <f t="shared" si="61"/>
        <v>2019</v>
      </c>
      <c r="P915" s="336">
        <f t="shared" si="62"/>
        <v>1</v>
      </c>
      <c r="Q915" s="332" t="str">
        <f t="shared" si="60"/>
        <v>201901</v>
      </c>
      <c r="R915" s="311" t="s">
        <v>1113</v>
      </c>
      <c r="S915" s="312">
        <v>0.17</v>
      </c>
      <c r="T915" s="312">
        <v>0.05</v>
      </c>
      <c r="U915" s="308"/>
      <c r="V915" s="360"/>
      <c r="W915" s="360"/>
      <c r="X915" s="360"/>
      <c r="Y91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5" s="385"/>
      <c r="AA915" s="360"/>
      <c r="AB915" s="360"/>
      <c r="AC915" s="360"/>
      <c r="AD915" s="360"/>
      <c r="AE915" s="360"/>
      <c r="AF915" s="360"/>
      <c r="AG915" s="360"/>
      <c r="AH915" s="360"/>
      <c r="AI915" s="360"/>
      <c r="AJ915" s="360"/>
      <c r="AK915" s="360"/>
      <c r="AL915" s="360"/>
      <c r="AM915" s="360"/>
      <c r="AN915" s="360"/>
      <c r="AO915" s="360"/>
      <c r="AP915" s="360"/>
      <c r="AQ915" s="360"/>
      <c r="AR915" s="8"/>
      <c r="AS915" s="8"/>
      <c r="AT915" s="8"/>
      <c r="AU915" s="8"/>
      <c r="AV915" s="8"/>
      <c r="AW915" s="8"/>
      <c r="AX915" s="8"/>
      <c r="AY915" s="8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8"/>
      <c r="BS915" s="8"/>
      <c r="BT915" s="8"/>
      <c r="BU915" s="8"/>
      <c r="BV915" s="8"/>
      <c r="BW915" s="8"/>
      <c r="BX915" s="8"/>
      <c r="BY915" s="8"/>
      <c r="BZ915" s="8"/>
      <c r="CA915" s="8"/>
      <c r="CB915" s="8"/>
      <c r="CC915" s="8"/>
      <c r="CD915" s="8"/>
      <c r="CE915" s="8"/>
      <c r="CF915" s="8"/>
      <c r="CG915" s="8"/>
      <c r="CH915" s="8"/>
      <c r="CI915" s="8"/>
      <c r="CJ915" s="8"/>
      <c r="CK915" s="8"/>
      <c r="CL915" s="8"/>
      <c r="CM915" s="8"/>
      <c r="CN915" s="8"/>
      <c r="CO915" s="8"/>
      <c r="CP915" s="8"/>
      <c r="CQ915" s="8"/>
      <c r="CR915" s="8"/>
      <c r="CS915" s="8"/>
      <c r="CT915" s="8"/>
      <c r="CU915" s="8"/>
      <c r="CV915" s="8"/>
    </row>
    <row r="916" spans="1:100" s="7" customFormat="1" ht="43.5" customHeight="1">
      <c r="A916" s="311" t="s">
        <v>203</v>
      </c>
      <c r="B916" s="369" t="s">
        <v>884</v>
      </c>
      <c r="C916" s="398" t="s">
        <v>891</v>
      </c>
      <c r="D916" s="314"/>
      <c r="E916" s="306" t="s">
        <v>380</v>
      </c>
      <c r="F916" s="307" t="s">
        <v>2189</v>
      </c>
      <c r="G916" s="308" t="s">
        <v>2190</v>
      </c>
      <c r="H916" s="308" t="s">
        <v>2193</v>
      </c>
      <c r="I916" s="309">
        <v>999999</v>
      </c>
      <c r="J916" s="309">
        <f>-K2531/0.0833333333333333</f>
        <v>0</v>
      </c>
      <c r="K916" s="309"/>
      <c r="L916" s="317">
        <v>42767</v>
      </c>
      <c r="M916" s="317">
        <v>42401</v>
      </c>
      <c r="N916" s="310">
        <v>43496</v>
      </c>
      <c r="O916" s="337">
        <f t="shared" si="61"/>
        <v>2019</v>
      </c>
      <c r="P916" s="336">
        <f t="shared" si="62"/>
        <v>1</v>
      </c>
      <c r="Q916" s="332" t="str">
        <f t="shared" si="60"/>
        <v>201901</v>
      </c>
      <c r="R916" s="311" t="s">
        <v>1113</v>
      </c>
      <c r="S916" s="312">
        <v>0.17</v>
      </c>
      <c r="T916" s="312">
        <v>0.05</v>
      </c>
      <c r="U916" s="308"/>
      <c r="V916" s="360"/>
      <c r="W916" s="360"/>
      <c r="X916" s="360"/>
      <c r="Y91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6" s="385"/>
      <c r="AA916" s="360"/>
      <c r="AB916" s="360"/>
      <c r="AC916" s="360"/>
      <c r="AD916" s="360"/>
      <c r="AE916" s="360"/>
      <c r="AF916" s="360"/>
      <c r="AG916" s="360"/>
      <c r="AH916" s="360"/>
      <c r="AI916" s="360"/>
      <c r="AJ916" s="360"/>
      <c r="AK916" s="360"/>
      <c r="AL916" s="360"/>
      <c r="AM916" s="360"/>
      <c r="AN916" s="360"/>
      <c r="AO916" s="360"/>
      <c r="AP916" s="360"/>
      <c r="AQ916" s="360"/>
      <c r="AR916" s="8"/>
      <c r="AS916" s="8"/>
      <c r="AT916" s="8"/>
      <c r="AU916" s="8"/>
      <c r="AV916" s="8"/>
      <c r="AW916" s="8"/>
      <c r="AX916" s="8"/>
      <c r="AY916" s="8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8"/>
      <c r="BS916" s="8"/>
      <c r="BT916" s="8"/>
      <c r="BU916" s="8"/>
      <c r="BV916" s="8"/>
      <c r="BW916" s="8"/>
      <c r="BX916" s="8"/>
      <c r="BY916" s="8"/>
      <c r="BZ916" s="8"/>
      <c r="CA916" s="8"/>
      <c r="CB916" s="8"/>
      <c r="CC916" s="8"/>
      <c r="CD916" s="8"/>
      <c r="CE916" s="8"/>
      <c r="CF916" s="8"/>
      <c r="CG916" s="8"/>
      <c r="CH916" s="8"/>
      <c r="CI916" s="8"/>
      <c r="CJ916" s="8"/>
      <c r="CK916" s="8"/>
      <c r="CL916" s="8"/>
      <c r="CM916" s="8"/>
      <c r="CN916" s="8"/>
      <c r="CO916" s="8"/>
      <c r="CP916" s="8"/>
      <c r="CQ916" s="8"/>
      <c r="CR916" s="8"/>
      <c r="CS916" s="8"/>
      <c r="CT916" s="8"/>
      <c r="CU916" s="8"/>
      <c r="CV916" s="8"/>
    </row>
    <row r="917" spans="1:100" s="7" customFormat="1" ht="43.5" customHeight="1">
      <c r="A917" s="311" t="s">
        <v>1776</v>
      </c>
      <c r="B917" s="369" t="s">
        <v>884</v>
      </c>
      <c r="C917" s="398" t="s">
        <v>891</v>
      </c>
      <c r="D917" s="314"/>
      <c r="E917" s="314" t="s">
        <v>378</v>
      </c>
      <c r="F917" s="315" t="s">
        <v>46</v>
      </c>
      <c r="G917" s="313" t="s">
        <v>2183</v>
      </c>
      <c r="H917" s="313" t="s">
        <v>614</v>
      </c>
      <c r="I917" s="316">
        <v>200000</v>
      </c>
      <c r="J917" s="316">
        <f>-K2521/0.0833333333333333</f>
        <v>0</v>
      </c>
      <c r="K917" s="316"/>
      <c r="L917" s="317">
        <v>42389</v>
      </c>
      <c r="M917" s="317">
        <v>42415</v>
      </c>
      <c r="N917" s="317">
        <v>43510</v>
      </c>
      <c r="O917" s="338">
        <f t="shared" si="61"/>
        <v>2019</v>
      </c>
      <c r="P917" s="336">
        <f t="shared" si="62"/>
        <v>2</v>
      </c>
      <c r="Q917" s="333" t="str">
        <f t="shared" si="60"/>
        <v>201902</v>
      </c>
      <c r="R917" s="311" t="s">
        <v>88</v>
      </c>
      <c r="S917" s="319">
        <v>0</v>
      </c>
      <c r="T917" s="319">
        <v>0</v>
      </c>
      <c r="U917" s="313"/>
      <c r="V917" s="363"/>
      <c r="W917" s="360"/>
      <c r="X917" s="363"/>
      <c r="Y91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7" s="360"/>
      <c r="AA917" s="363"/>
      <c r="AB917" s="363"/>
      <c r="AC917" s="363"/>
      <c r="AD917" s="363"/>
      <c r="AE917" s="363"/>
      <c r="AF917" s="363"/>
      <c r="AG917" s="363"/>
      <c r="AH917" s="363"/>
      <c r="AI917" s="363"/>
      <c r="AJ917" s="363"/>
      <c r="AK917" s="363"/>
      <c r="AL917" s="363"/>
      <c r="AM917" s="363"/>
      <c r="AN917" s="363"/>
      <c r="AO917" s="363"/>
      <c r="AP917" s="363"/>
      <c r="AQ917" s="363"/>
      <c r="AR917" s="8"/>
      <c r="AS917" s="8"/>
      <c r="AT917" s="8"/>
      <c r="AU917" s="8"/>
      <c r="AV917" s="8"/>
      <c r="AW917" s="8"/>
      <c r="AX917" s="8"/>
      <c r="AY917" s="8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8"/>
      <c r="BS917" s="8"/>
      <c r="BT917" s="8"/>
      <c r="BU917" s="8"/>
      <c r="BV917" s="8"/>
      <c r="BW917" s="8"/>
      <c r="BX917" s="8"/>
      <c r="BY917" s="8"/>
      <c r="BZ917" s="8"/>
      <c r="CA917" s="8"/>
      <c r="CB917" s="8"/>
      <c r="CC917" s="8"/>
      <c r="CD917" s="8"/>
      <c r="CE917" s="8"/>
      <c r="CF917" s="8"/>
      <c r="CG917" s="8"/>
      <c r="CH917" s="8"/>
      <c r="CI917" s="8"/>
      <c r="CJ917" s="8"/>
      <c r="CK917" s="8"/>
      <c r="CL917" s="8"/>
      <c r="CM917" s="8"/>
      <c r="CN917" s="8"/>
      <c r="CO917" s="8"/>
      <c r="CP917" s="8"/>
      <c r="CQ917" s="8"/>
      <c r="CR917" s="8"/>
      <c r="CS917" s="8"/>
      <c r="CT917" s="8"/>
      <c r="CU917" s="8"/>
      <c r="CV917" s="8"/>
    </row>
    <row r="918" spans="1:100" s="8" customFormat="1" ht="43.5" customHeight="1">
      <c r="A918" s="354" t="s">
        <v>130</v>
      </c>
      <c r="B918" s="378" t="s">
        <v>966</v>
      </c>
      <c r="C918" s="370" t="s">
        <v>891</v>
      </c>
      <c r="D918" s="358" t="s">
        <v>3115</v>
      </c>
      <c r="E918" s="358" t="s">
        <v>400</v>
      </c>
      <c r="F918" s="359" t="s">
        <v>1723</v>
      </c>
      <c r="G918" s="355" t="s">
        <v>1724</v>
      </c>
      <c r="H918" s="355" t="s">
        <v>1725</v>
      </c>
      <c r="I918" s="371">
        <v>224676</v>
      </c>
      <c r="J918" s="371">
        <f>-K2482/0.0833333333333333</f>
        <v>0</v>
      </c>
      <c r="K918" s="371"/>
      <c r="L918" s="372">
        <v>42760</v>
      </c>
      <c r="M918" s="372">
        <v>42782</v>
      </c>
      <c r="N918" s="373">
        <v>43511</v>
      </c>
      <c r="O918" s="374">
        <f t="shared" si="61"/>
        <v>2019</v>
      </c>
      <c r="P918" s="374">
        <f t="shared" si="62"/>
        <v>2</v>
      </c>
      <c r="Q918" s="375" t="str">
        <f t="shared" si="60"/>
        <v>201902</v>
      </c>
      <c r="R918" s="354" t="s">
        <v>88</v>
      </c>
      <c r="S918" s="376">
        <v>0</v>
      </c>
      <c r="T918" s="376">
        <v>0</v>
      </c>
      <c r="U918" s="356"/>
      <c r="V918" s="349"/>
      <c r="W918" s="348"/>
      <c r="X918" s="349"/>
      <c r="Y91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8" s="348"/>
      <c r="AA918" s="348"/>
      <c r="AB918" s="348"/>
      <c r="AC918" s="348"/>
      <c r="AD918" s="348"/>
      <c r="AE918" s="348"/>
      <c r="AF918" s="348"/>
      <c r="AG918" s="348"/>
      <c r="AH918" s="348"/>
      <c r="AI918" s="348"/>
      <c r="AJ918" s="348"/>
      <c r="AK918" s="348"/>
      <c r="AL918" s="348"/>
      <c r="AM918" s="348"/>
      <c r="AN918" s="348"/>
      <c r="AO918" s="348"/>
      <c r="AP918" s="348"/>
      <c r="AQ918" s="348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  <c r="CK918" s="7"/>
      <c r="CL918" s="7"/>
      <c r="CM918" s="7"/>
      <c r="CN918" s="7"/>
      <c r="CO918" s="7"/>
      <c r="CP918" s="7"/>
      <c r="CQ918" s="7"/>
      <c r="CR918" s="7"/>
      <c r="CS918" s="7"/>
      <c r="CT918" s="7"/>
      <c r="CU918" s="7"/>
      <c r="CV918" s="7"/>
    </row>
    <row r="919" spans="1:43" s="8" customFormat="1" ht="43.5" customHeight="1">
      <c r="A919" s="354" t="s">
        <v>3092</v>
      </c>
      <c r="B919" s="369" t="s">
        <v>889</v>
      </c>
      <c r="C919" s="398" t="s">
        <v>891</v>
      </c>
      <c r="D919" s="314" t="s">
        <v>2171</v>
      </c>
      <c r="E919" s="314" t="s">
        <v>381</v>
      </c>
      <c r="F919" s="315" t="s">
        <v>46</v>
      </c>
      <c r="G919" s="313" t="s">
        <v>346</v>
      </c>
      <c r="H919" s="313" t="s">
        <v>1408</v>
      </c>
      <c r="I919" s="316">
        <v>120000</v>
      </c>
      <c r="J919" s="316">
        <f>-K3159/0.0833333333333333</f>
        <v>0</v>
      </c>
      <c r="K919" s="316"/>
      <c r="L919" s="317">
        <v>42389</v>
      </c>
      <c r="M919" s="317">
        <v>42430</v>
      </c>
      <c r="N919" s="318">
        <v>43524</v>
      </c>
      <c r="O919" s="336">
        <f t="shared" si="61"/>
        <v>2019</v>
      </c>
      <c r="P919" s="336">
        <f t="shared" si="62"/>
        <v>2</v>
      </c>
      <c r="Q919" s="326" t="str">
        <f t="shared" si="60"/>
        <v>201902</v>
      </c>
      <c r="R919" s="311" t="s">
        <v>44</v>
      </c>
      <c r="S919" s="319">
        <v>0</v>
      </c>
      <c r="T919" s="319">
        <v>0</v>
      </c>
      <c r="U919" s="313"/>
      <c r="V919" s="363"/>
      <c r="W919" s="360"/>
      <c r="X919" s="363"/>
      <c r="Y9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19" s="348"/>
      <c r="AA919" s="349"/>
      <c r="AB919" s="349"/>
      <c r="AC919" s="349"/>
      <c r="AD919" s="349"/>
      <c r="AE919" s="349"/>
      <c r="AF919" s="349"/>
      <c r="AG919" s="349"/>
      <c r="AH919" s="349"/>
      <c r="AI919" s="349"/>
      <c r="AJ919" s="349"/>
      <c r="AK919" s="349"/>
      <c r="AL919" s="349"/>
      <c r="AM919" s="349"/>
      <c r="AN919" s="349"/>
      <c r="AO919" s="349"/>
      <c r="AP919" s="349"/>
      <c r="AQ919" s="349"/>
    </row>
    <row r="920" spans="1:43" s="8" customFormat="1" ht="43.5" customHeight="1">
      <c r="A920" s="354" t="s">
        <v>2048</v>
      </c>
      <c r="B920" s="354" t="s">
        <v>966</v>
      </c>
      <c r="C920" s="354" t="s">
        <v>891</v>
      </c>
      <c r="D920" s="358"/>
      <c r="E920" s="244" t="s">
        <v>382</v>
      </c>
      <c r="F920" s="248" t="s">
        <v>46</v>
      </c>
      <c r="G920" s="362" t="s">
        <v>2221</v>
      </c>
      <c r="H920" s="251" t="s">
        <v>310</v>
      </c>
      <c r="I920" s="285">
        <v>294000</v>
      </c>
      <c r="J920" s="285">
        <f>-K2546/0.0833333333333333</f>
        <v>0</v>
      </c>
      <c r="K920" s="285"/>
      <c r="L920" s="280">
        <v>42403</v>
      </c>
      <c r="M920" s="280">
        <v>42430</v>
      </c>
      <c r="N920" s="281">
        <v>43524</v>
      </c>
      <c r="O920" s="323">
        <f t="shared" si="61"/>
        <v>2019</v>
      </c>
      <c r="P920" s="323">
        <f t="shared" si="62"/>
        <v>2</v>
      </c>
      <c r="Q920" s="324" t="str">
        <f t="shared" si="60"/>
        <v>201902</v>
      </c>
      <c r="R920" s="354" t="s">
        <v>36</v>
      </c>
      <c r="S920" s="267">
        <v>0</v>
      </c>
      <c r="T920" s="267">
        <v>0</v>
      </c>
      <c r="U920" s="355"/>
      <c r="V920" s="343"/>
      <c r="W920" s="345"/>
      <c r="X920" s="344"/>
      <c r="Y92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0" s="421"/>
      <c r="AA920" s="349"/>
      <c r="AB920" s="349"/>
      <c r="AC920" s="349"/>
      <c r="AD920" s="349"/>
      <c r="AE920" s="349"/>
      <c r="AF920" s="349"/>
      <c r="AG920" s="349"/>
      <c r="AH920" s="349"/>
      <c r="AI920" s="349"/>
      <c r="AJ920" s="349"/>
      <c r="AK920" s="349"/>
      <c r="AL920" s="349"/>
      <c r="AM920" s="349"/>
      <c r="AN920" s="349"/>
      <c r="AO920" s="349"/>
      <c r="AP920" s="349"/>
      <c r="AQ920" s="349"/>
    </row>
    <row r="921" spans="1:100" s="8" customFormat="1" ht="43.5" customHeight="1">
      <c r="A921" s="392" t="s">
        <v>2048</v>
      </c>
      <c r="B921" s="392" t="s">
        <v>966</v>
      </c>
      <c r="C921" s="354" t="s">
        <v>891</v>
      </c>
      <c r="D921" s="380"/>
      <c r="E921" s="380" t="s">
        <v>382</v>
      </c>
      <c r="F921" s="424" t="s">
        <v>2209</v>
      </c>
      <c r="G921" s="255" t="s">
        <v>372</v>
      </c>
      <c r="H921" s="357" t="s">
        <v>2210</v>
      </c>
      <c r="I921" s="289">
        <v>1977144</v>
      </c>
      <c r="J921" s="289">
        <f>-K2396/0.0833333333333333</f>
        <v>0</v>
      </c>
      <c r="K921" s="289"/>
      <c r="L921" s="283">
        <v>42396</v>
      </c>
      <c r="M921" s="283">
        <v>42430</v>
      </c>
      <c r="N921" s="283">
        <v>43524</v>
      </c>
      <c r="O921" s="329">
        <f t="shared" si="61"/>
        <v>2019</v>
      </c>
      <c r="P921" s="323">
        <f t="shared" si="62"/>
        <v>2</v>
      </c>
      <c r="Q921" s="330" t="str">
        <f t="shared" si="60"/>
        <v>201902</v>
      </c>
      <c r="R921" s="392" t="s">
        <v>44</v>
      </c>
      <c r="S921" s="269">
        <v>0.03</v>
      </c>
      <c r="T921" s="269">
        <v>0.01</v>
      </c>
      <c r="U921" s="355"/>
      <c r="V921" s="343"/>
      <c r="W921" s="345"/>
      <c r="X921" s="343" t="s">
        <v>882</v>
      </c>
      <c r="Y92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21" s="421"/>
      <c r="AA921" s="349"/>
      <c r="AB921" s="349"/>
      <c r="AC921" s="349"/>
      <c r="AD921" s="349"/>
      <c r="AE921" s="349"/>
      <c r="AF921" s="349"/>
      <c r="AG921" s="349"/>
      <c r="AH921" s="349"/>
      <c r="AI921" s="349"/>
      <c r="AJ921" s="349"/>
      <c r="AK921" s="349"/>
      <c r="AL921" s="349"/>
      <c r="AM921" s="349"/>
      <c r="AN921" s="349"/>
      <c r="AO921" s="349"/>
      <c r="AP921" s="349"/>
      <c r="AQ921" s="349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  <c r="CK921" s="7"/>
      <c r="CL921" s="7"/>
      <c r="CM921" s="7"/>
      <c r="CN921" s="7"/>
      <c r="CO921" s="7"/>
      <c r="CP921" s="7"/>
      <c r="CQ921" s="7"/>
      <c r="CR921" s="7"/>
      <c r="CS921" s="7"/>
      <c r="CT921" s="7"/>
      <c r="CU921" s="7"/>
      <c r="CV921" s="7"/>
    </row>
    <row r="922" spans="1:100" s="8" customFormat="1" ht="43.5" customHeight="1">
      <c r="A922" s="311" t="s">
        <v>203</v>
      </c>
      <c r="B922" s="369" t="s">
        <v>884</v>
      </c>
      <c r="C922" s="398" t="s">
        <v>891</v>
      </c>
      <c r="D922" s="314"/>
      <c r="E922" s="314" t="s">
        <v>2049</v>
      </c>
      <c r="F922" s="315" t="s">
        <v>46</v>
      </c>
      <c r="G922" s="313" t="s">
        <v>3145</v>
      </c>
      <c r="H922" s="313" t="s">
        <v>3146</v>
      </c>
      <c r="I922" s="316">
        <v>278294</v>
      </c>
      <c r="J922" s="316">
        <f>-K2523/0.0833333333333333</f>
        <v>0</v>
      </c>
      <c r="K922" s="316"/>
      <c r="L922" s="317">
        <v>42795</v>
      </c>
      <c r="M922" s="317">
        <v>42795</v>
      </c>
      <c r="N922" s="317">
        <v>43524</v>
      </c>
      <c r="O922" s="338">
        <f t="shared" si="61"/>
        <v>2019</v>
      </c>
      <c r="P922" s="336">
        <f t="shared" si="62"/>
        <v>2</v>
      </c>
      <c r="Q922" s="333" t="str">
        <f t="shared" si="60"/>
        <v>201902</v>
      </c>
      <c r="R922" s="311">
        <v>0</v>
      </c>
      <c r="S922" s="319">
        <v>0</v>
      </c>
      <c r="T922" s="319">
        <v>0</v>
      </c>
      <c r="U922" s="308"/>
      <c r="V922" s="363"/>
      <c r="W922" s="360"/>
      <c r="X922" s="363"/>
      <c r="Y9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2" s="385"/>
      <c r="AA922" s="363"/>
      <c r="AB922" s="363"/>
      <c r="AC922" s="363"/>
      <c r="AD922" s="363"/>
      <c r="AE922" s="363"/>
      <c r="AF922" s="363"/>
      <c r="AG922" s="363"/>
      <c r="AH922" s="363"/>
      <c r="AI922" s="363"/>
      <c r="AJ922" s="363"/>
      <c r="AK922" s="363"/>
      <c r="AL922" s="363"/>
      <c r="AM922" s="363"/>
      <c r="AN922" s="363"/>
      <c r="AO922" s="363"/>
      <c r="AP922" s="363"/>
      <c r="AQ922" s="363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  <c r="CK922" s="7"/>
      <c r="CL922" s="7"/>
      <c r="CM922" s="7"/>
      <c r="CN922" s="7"/>
      <c r="CO922" s="7"/>
      <c r="CP922" s="7"/>
      <c r="CQ922" s="7"/>
      <c r="CR922" s="7"/>
      <c r="CS922" s="7"/>
      <c r="CT922" s="7"/>
      <c r="CU922" s="7"/>
      <c r="CV922" s="7"/>
    </row>
    <row r="923" spans="1:100" s="8" customFormat="1" ht="43.5" customHeight="1">
      <c r="A923" s="311" t="s">
        <v>1862</v>
      </c>
      <c r="B923" s="369" t="s">
        <v>889</v>
      </c>
      <c r="C923" s="398" t="s">
        <v>891</v>
      </c>
      <c r="D923" s="314" t="s">
        <v>2691</v>
      </c>
      <c r="E923" s="306" t="s">
        <v>375</v>
      </c>
      <c r="F923" s="307" t="s">
        <v>46</v>
      </c>
      <c r="G923" s="308" t="s">
        <v>2768</v>
      </c>
      <c r="H923" s="308" t="s">
        <v>3065</v>
      </c>
      <c r="I923" s="309">
        <v>135035</v>
      </c>
      <c r="J923" s="309">
        <f>-K2559/0.0833333333333333</f>
        <v>0</v>
      </c>
      <c r="K923" s="309"/>
      <c r="L923" s="310">
        <v>42760</v>
      </c>
      <c r="M923" s="310">
        <v>42440</v>
      </c>
      <c r="N923" s="310">
        <v>43534</v>
      </c>
      <c r="O923" s="337">
        <f t="shared" si="61"/>
        <v>2019</v>
      </c>
      <c r="P923" s="336">
        <f t="shared" si="62"/>
        <v>3</v>
      </c>
      <c r="Q923" s="332" t="str">
        <f t="shared" si="60"/>
        <v>201903</v>
      </c>
      <c r="R923" s="311" t="s">
        <v>44</v>
      </c>
      <c r="S923" s="312">
        <v>0</v>
      </c>
      <c r="T923" s="312">
        <v>0</v>
      </c>
      <c r="U923" s="313"/>
      <c r="V923" s="363"/>
      <c r="W923" s="360"/>
      <c r="X923" s="363"/>
      <c r="Y92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3" s="385"/>
      <c r="AA923" s="363"/>
      <c r="AB923" s="363"/>
      <c r="AC923" s="363"/>
      <c r="AD923" s="363"/>
      <c r="AE923" s="363"/>
      <c r="AF923" s="363"/>
      <c r="AG923" s="363"/>
      <c r="AH923" s="363"/>
      <c r="AI923" s="363"/>
      <c r="AJ923" s="363"/>
      <c r="AK923" s="363"/>
      <c r="AL923" s="363"/>
      <c r="AM923" s="363"/>
      <c r="AN923" s="363"/>
      <c r="AO923" s="363"/>
      <c r="AP923" s="363"/>
      <c r="AQ923" s="363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  <c r="CK923" s="7"/>
      <c r="CL923" s="7"/>
      <c r="CM923" s="7"/>
      <c r="CN923" s="7"/>
      <c r="CO923" s="7"/>
      <c r="CP923" s="7"/>
      <c r="CQ923" s="7"/>
      <c r="CR923" s="7"/>
      <c r="CS923" s="7"/>
      <c r="CT923" s="7"/>
      <c r="CU923" s="7"/>
      <c r="CV923" s="7"/>
    </row>
    <row r="924" spans="1:100" s="8" customFormat="1" ht="43.5" customHeight="1">
      <c r="A924" s="311" t="s">
        <v>1862</v>
      </c>
      <c r="B924" s="369" t="s">
        <v>889</v>
      </c>
      <c r="C924" s="398" t="s">
        <v>891</v>
      </c>
      <c r="D924" s="314" t="s">
        <v>2691</v>
      </c>
      <c r="E924" s="306" t="s">
        <v>375</v>
      </c>
      <c r="F924" s="307" t="s">
        <v>46</v>
      </c>
      <c r="G924" s="308" t="s">
        <v>3064</v>
      </c>
      <c r="H924" s="308" t="s">
        <v>3065</v>
      </c>
      <c r="I924" s="309">
        <v>23336.84</v>
      </c>
      <c r="J924" s="309">
        <f>-K2560/0.0833333333333333</f>
        <v>0</v>
      </c>
      <c r="K924" s="309"/>
      <c r="L924" s="310">
        <v>42760</v>
      </c>
      <c r="M924" s="310">
        <v>42440</v>
      </c>
      <c r="N924" s="310">
        <v>43534</v>
      </c>
      <c r="O924" s="337">
        <f t="shared" si="61"/>
        <v>2019</v>
      </c>
      <c r="P924" s="336">
        <f t="shared" si="62"/>
        <v>3</v>
      </c>
      <c r="Q924" s="332" t="str">
        <f t="shared" si="60"/>
        <v>201903</v>
      </c>
      <c r="R924" s="311" t="s">
        <v>44</v>
      </c>
      <c r="S924" s="312">
        <v>0</v>
      </c>
      <c r="T924" s="312">
        <v>0</v>
      </c>
      <c r="U924" s="313"/>
      <c r="V924" s="363"/>
      <c r="W924" s="360"/>
      <c r="X924" s="363"/>
      <c r="Y92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4" s="385"/>
      <c r="AA924" s="363"/>
      <c r="AB924" s="363"/>
      <c r="AC924" s="363"/>
      <c r="AD924" s="363"/>
      <c r="AE924" s="363"/>
      <c r="AF924" s="363"/>
      <c r="AG924" s="363"/>
      <c r="AH924" s="363"/>
      <c r="AI924" s="363"/>
      <c r="AJ924" s="363"/>
      <c r="AK924" s="363"/>
      <c r="AL924" s="363"/>
      <c r="AM924" s="363"/>
      <c r="AN924" s="363"/>
      <c r="AO924" s="363"/>
      <c r="AP924" s="363"/>
      <c r="AQ924" s="363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  <c r="CK924" s="7"/>
      <c r="CL924" s="7"/>
      <c r="CM924" s="7"/>
      <c r="CN924" s="7"/>
      <c r="CO924" s="7"/>
      <c r="CP924" s="7"/>
      <c r="CQ924" s="7"/>
      <c r="CR924" s="7"/>
      <c r="CS924" s="7"/>
      <c r="CT924" s="7"/>
      <c r="CU924" s="7"/>
      <c r="CV924" s="7"/>
    </row>
    <row r="925" spans="1:43" s="233" customFormat="1" ht="43.5" customHeight="1">
      <c r="A925" s="311" t="s">
        <v>135</v>
      </c>
      <c r="B925" s="369" t="s">
        <v>890</v>
      </c>
      <c r="C925" s="398" t="s">
        <v>891</v>
      </c>
      <c r="D925" s="314"/>
      <c r="E925" s="314" t="s">
        <v>391</v>
      </c>
      <c r="F925" s="315" t="s">
        <v>1281</v>
      </c>
      <c r="G925" s="313" t="s">
        <v>1282</v>
      </c>
      <c r="H925" s="313" t="s">
        <v>1283</v>
      </c>
      <c r="I925" s="316" t="s">
        <v>578</v>
      </c>
      <c r="J925" s="316">
        <f>-K2477/0.0833333333333333</f>
        <v>0</v>
      </c>
      <c r="K925" s="316"/>
      <c r="L925" s="317">
        <v>41717</v>
      </c>
      <c r="M925" s="317">
        <v>41717</v>
      </c>
      <c r="N925" s="318">
        <v>43542</v>
      </c>
      <c r="O925" s="336">
        <f t="shared" si="61"/>
        <v>2019</v>
      </c>
      <c r="P925" s="336">
        <f t="shared" si="62"/>
        <v>3</v>
      </c>
      <c r="Q925" s="326" t="str">
        <f t="shared" si="60"/>
        <v>201903</v>
      </c>
      <c r="R925" s="311" t="s">
        <v>90</v>
      </c>
      <c r="S925" s="319">
        <v>0.1</v>
      </c>
      <c r="T925" s="319">
        <v>0.05</v>
      </c>
      <c r="U925" s="313"/>
      <c r="V925" s="363"/>
      <c r="W925" s="360"/>
      <c r="X925" s="363"/>
      <c r="Y9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5" s="421"/>
      <c r="AA925" s="348"/>
      <c r="AB925" s="348"/>
      <c r="AC925" s="348"/>
      <c r="AD925" s="348"/>
      <c r="AE925" s="348"/>
      <c r="AF925" s="348"/>
      <c r="AG925" s="348"/>
      <c r="AH925" s="348"/>
      <c r="AI925" s="348"/>
      <c r="AJ925" s="348"/>
      <c r="AK925" s="348"/>
      <c r="AL925" s="348"/>
      <c r="AM925" s="348"/>
      <c r="AN925" s="348"/>
      <c r="AO925" s="348"/>
      <c r="AP925" s="348"/>
      <c r="AQ925" s="348"/>
    </row>
    <row r="926" spans="1:43" s="233" customFormat="1" ht="43.5" customHeight="1">
      <c r="A926" s="311" t="s">
        <v>135</v>
      </c>
      <c r="B926" s="369" t="s">
        <v>890</v>
      </c>
      <c r="C926" s="398" t="s">
        <v>891</v>
      </c>
      <c r="D926" s="314"/>
      <c r="E926" s="314" t="s">
        <v>391</v>
      </c>
      <c r="F926" s="315" t="s">
        <v>1281</v>
      </c>
      <c r="G926" s="313" t="s">
        <v>1282</v>
      </c>
      <c r="H926" s="313" t="s">
        <v>1284</v>
      </c>
      <c r="I926" s="316" t="s">
        <v>578</v>
      </c>
      <c r="J926" s="316">
        <f>-K2478/0.0833333333333333</f>
        <v>0</v>
      </c>
      <c r="K926" s="316"/>
      <c r="L926" s="317">
        <v>41717</v>
      </c>
      <c r="M926" s="317">
        <v>41717</v>
      </c>
      <c r="N926" s="318">
        <v>43542</v>
      </c>
      <c r="O926" s="336">
        <f t="shared" si="61"/>
        <v>2019</v>
      </c>
      <c r="P926" s="336">
        <f t="shared" si="62"/>
        <v>3</v>
      </c>
      <c r="Q926" s="326" t="str">
        <f t="shared" si="60"/>
        <v>201903</v>
      </c>
      <c r="R926" s="311" t="s">
        <v>90</v>
      </c>
      <c r="S926" s="319">
        <v>0.1</v>
      </c>
      <c r="T926" s="319">
        <v>0.05</v>
      </c>
      <c r="U926" s="313"/>
      <c r="V926" s="363"/>
      <c r="W926" s="360"/>
      <c r="X926" s="363"/>
      <c r="Y9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6" s="421"/>
      <c r="AA926" s="348"/>
      <c r="AB926" s="348"/>
      <c r="AC926" s="348"/>
      <c r="AD926" s="348"/>
      <c r="AE926" s="348"/>
      <c r="AF926" s="348"/>
      <c r="AG926" s="348"/>
      <c r="AH926" s="348"/>
      <c r="AI926" s="348"/>
      <c r="AJ926" s="348"/>
      <c r="AK926" s="348"/>
      <c r="AL926" s="348"/>
      <c r="AM926" s="348"/>
      <c r="AN926" s="348"/>
      <c r="AO926" s="348"/>
      <c r="AP926" s="348"/>
      <c r="AQ926" s="348"/>
    </row>
    <row r="927" spans="1:43" s="232" customFormat="1" ht="43.5" customHeight="1">
      <c r="A927" s="311" t="s">
        <v>135</v>
      </c>
      <c r="B927" s="369" t="s">
        <v>890</v>
      </c>
      <c r="C927" s="398" t="s">
        <v>891</v>
      </c>
      <c r="D927" s="314"/>
      <c r="E927" s="314" t="s">
        <v>391</v>
      </c>
      <c r="F927" s="315" t="s">
        <v>1281</v>
      </c>
      <c r="G927" s="313" t="s">
        <v>1282</v>
      </c>
      <c r="H927" s="313" t="s">
        <v>1285</v>
      </c>
      <c r="I927" s="316" t="s">
        <v>578</v>
      </c>
      <c r="J927" s="316">
        <f>-K2479/0.0833333333333333</f>
        <v>0</v>
      </c>
      <c r="K927" s="316"/>
      <c r="L927" s="317">
        <v>41717</v>
      </c>
      <c r="M927" s="317">
        <v>41717</v>
      </c>
      <c r="N927" s="318">
        <v>43542</v>
      </c>
      <c r="O927" s="336">
        <f t="shared" si="61"/>
        <v>2019</v>
      </c>
      <c r="P927" s="336">
        <f t="shared" si="62"/>
        <v>3</v>
      </c>
      <c r="Q927" s="326" t="str">
        <f t="shared" si="60"/>
        <v>201903</v>
      </c>
      <c r="R927" s="311" t="s">
        <v>90</v>
      </c>
      <c r="S927" s="319">
        <v>0.1</v>
      </c>
      <c r="T927" s="319">
        <v>0.05</v>
      </c>
      <c r="U927" s="313"/>
      <c r="V927" s="363"/>
      <c r="W927" s="360"/>
      <c r="X927" s="363"/>
      <c r="Y9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7" s="421"/>
      <c r="AA927" s="348"/>
      <c r="AB927" s="348"/>
      <c r="AC927" s="348"/>
      <c r="AD927" s="348"/>
      <c r="AE927" s="348"/>
      <c r="AF927" s="348"/>
      <c r="AG927" s="348"/>
      <c r="AH927" s="348"/>
      <c r="AI927" s="348"/>
      <c r="AJ927" s="348"/>
      <c r="AK927" s="348"/>
      <c r="AL927" s="348"/>
      <c r="AM927" s="348"/>
      <c r="AN927" s="348"/>
      <c r="AO927" s="348"/>
      <c r="AP927" s="348"/>
      <c r="AQ927" s="348"/>
    </row>
    <row r="928" spans="1:43" s="8" customFormat="1" ht="43.5" customHeight="1">
      <c r="A928" s="311" t="s">
        <v>135</v>
      </c>
      <c r="B928" s="369" t="s">
        <v>890</v>
      </c>
      <c r="C928" s="398" t="s">
        <v>891</v>
      </c>
      <c r="D928" s="314"/>
      <c r="E928" s="314" t="s">
        <v>391</v>
      </c>
      <c r="F928" s="315" t="s">
        <v>1281</v>
      </c>
      <c r="G928" s="313" t="s">
        <v>1282</v>
      </c>
      <c r="H928" s="313" t="s">
        <v>1286</v>
      </c>
      <c r="I928" s="316" t="s">
        <v>578</v>
      </c>
      <c r="J928" s="316">
        <f>-K2480/0.0833333333333333</f>
        <v>0</v>
      </c>
      <c r="K928" s="316"/>
      <c r="L928" s="317">
        <v>41717</v>
      </c>
      <c r="M928" s="317">
        <v>41717</v>
      </c>
      <c r="N928" s="318">
        <v>43542</v>
      </c>
      <c r="O928" s="336">
        <f t="shared" si="61"/>
        <v>2019</v>
      </c>
      <c r="P928" s="336">
        <f t="shared" si="62"/>
        <v>3</v>
      </c>
      <c r="Q928" s="326" t="str">
        <f t="shared" si="60"/>
        <v>201903</v>
      </c>
      <c r="R928" s="311" t="s">
        <v>90</v>
      </c>
      <c r="S928" s="319">
        <v>0.1</v>
      </c>
      <c r="T928" s="319">
        <v>0.05</v>
      </c>
      <c r="U928" s="355"/>
      <c r="V928" s="363"/>
      <c r="W928" s="360"/>
      <c r="X928" s="363"/>
      <c r="Y9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8" s="421"/>
      <c r="AA928" s="348"/>
      <c r="AB928" s="348"/>
      <c r="AC928" s="348"/>
      <c r="AD928" s="348"/>
      <c r="AE928" s="348"/>
      <c r="AF928" s="348"/>
      <c r="AG928" s="348"/>
      <c r="AH928" s="348"/>
      <c r="AI928" s="348"/>
      <c r="AJ928" s="348"/>
      <c r="AK928" s="348"/>
      <c r="AL928" s="348"/>
      <c r="AM928" s="348"/>
      <c r="AN928" s="348"/>
      <c r="AO928" s="348"/>
      <c r="AP928" s="348"/>
      <c r="AQ928" s="348"/>
    </row>
    <row r="929" spans="1:43" s="8" customFormat="1" ht="43.5" customHeight="1">
      <c r="A929" s="402" t="s">
        <v>272</v>
      </c>
      <c r="B929" s="364" t="s">
        <v>889</v>
      </c>
      <c r="C929" s="398" t="s">
        <v>891</v>
      </c>
      <c r="D929" s="320"/>
      <c r="E929" s="320" t="s">
        <v>384</v>
      </c>
      <c r="F929" s="403" t="s">
        <v>2280</v>
      </c>
      <c r="G929" s="404" t="s">
        <v>1293</v>
      </c>
      <c r="H929" s="404" t="s">
        <v>2281</v>
      </c>
      <c r="I929" s="405">
        <v>4000000</v>
      </c>
      <c r="J929" s="405">
        <f>-K2472/0.0833333333333333</f>
        <v>0</v>
      </c>
      <c r="K929" s="405"/>
      <c r="L929" s="406">
        <v>42452</v>
      </c>
      <c r="M929" s="406">
        <v>42452</v>
      </c>
      <c r="N929" s="406">
        <v>43546</v>
      </c>
      <c r="O929" s="407">
        <f t="shared" si="61"/>
        <v>2019</v>
      </c>
      <c r="P929" s="336">
        <f t="shared" si="62"/>
        <v>3</v>
      </c>
      <c r="Q929" s="408" t="str">
        <f t="shared" si="60"/>
        <v>201903</v>
      </c>
      <c r="R929" s="402" t="s">
        <v>44</v>
      </c>
      <c r="S929" s="409">
        <v>0.27</v>
      </c>
      <c r="T929" s="409">
        <v>0.1</v>
      </c>
      <c r="U929" s="404"/>
      <c r="V929" s="363"/>
      <c r="W929" s="360"/>
      <c r="X929" s="363"/>
      <c r="Y9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29" s="348"/>
      <c r="AA929" s="348"/>
      <c r="AB929" s="348"/>
      <c r="AC929" s="348"/>
      <c r="AD929" s="348"/>
      <c r="AE929" s="348"/>
      <c r="AF929" s="348"/>
      <c r="AG929" s="348"/>
      <c r="AH929" s="348"/>
      <c r="AI929" s="348"/>
      <c r="AJ929" s="348"/>
      <c r="AK929" s="348"/>
      <c r="AL929" s="348"/>
      <c r="AM929" s="348"/>
      <c r="AN929" s="348"/>
      <c r="AO929" s="348"/>
      <c r="AP929" s="348"/>
      <c r="AQ929" s="348"/>
    </row>
    <row r="930" spans="1:43" s="8" customFormat="1" ht="43.5" customHeight="1">
      <c r="A930" s="311" t="s">
        <v>203</v>
      </c>
      <c r="B930" s="369" t="s">
        <v>884</v>
      </c>
      <c r="C930" s="398" t="s">
        <v>891</v>
      </c>
      <c r="D930" s="314"/>
      <c r="E930" s="314" t="s">
        <v>749</v>
      </c>
      <c r="F930" s="315" t="s">
        <v>2307</v>
      </c>
      <c r="G930" s="313" t="s">
        <v>2308</v>
      </c>
      <c r="H930" s="313" t="s">
        <v>2309</v>
      </c>
      <c r="I930" s="316">
        <v>5063326.43</v>
      </c>
      <c r="J930" s="316">
        <f>-K2572/0.0833333333333333</f>
        <v>0</v>
      </c>
      <c r="K930" s="316"/>
      <c r="L930" s="317">
        <v>42459</v>
      </c>
      <c r="M930" s="317">
        <v>42459</v>
      </c>
      <c r="N930" s="318">
        <v>43553</v>
      </c>
      <c r="O930" s="336">
        <f t="shared" si="61"/>
        <v>2019</v>
      </c>
      <c r="P930" s="336">
        <f t="shared" si="62"/>
        <v>3</v>
      </c>
      <c r="Q930" s="326" t="str">
        <f t="shared" si="60"/>
        <v>201903</v>
      </c>
      <c r="R930" s="311" t="s">
        <v>44</v>
      </c>
      <c r="S930" s="319">
        <v>0.06</v>
      </c>
      <c r="T930" s="319">
        <v>0.02</v>
      </c>
      <c r="U930" s="313"/>
      <c r="V930" s="363"/>
      <c r="W930" s="360"/>
      <c r="X930" s="363"/>
      <c r="Y9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0" s="360"/>
      <c r="AA930" s="363"/>
      <c r="AB930" s="363"/>
      <c r="AC930" s="363"/>
      <c r="AD930" s="363"/>
      <c r="AE930" s="363"/>
      <c r="AF930" s="363"/>
      <c r="AG930" s="363"/>
      <c r="AH930" s="363"/>
      <c r="AI930" s="363"/>
      <c r="AJ930" s="363"/>
      <c r="AK930" s="363"/>
      <c r="AL930" s="363"/>
      <c r="AM930" s="363"/>
      <c r="AN930" s="363"/>
      <c r="AO930" s="363"/>
      <c r="AP930" s="363"/>
      <c r="AQ930" s="363"/>
    </row>
    <row r="931" spans="1:43" s="8" customFormat="1" ht="43.5" customHeight="1">
      <c r="A931" s="354" t="s">
        <v>2048</v>
      </c>
      <c r="B931" s="354" t="s">
        <v>966</v>
      </c>
      <c r="C931" s="354" t="s">
        <v>891</v>
      </c>
      <c r="D931" s="244"/>
      <c r="E931" s="358" t="s">
        <v>382</v>
      </c>
      <c r="F931" s="359" t="s">
        <v>34</v>
      </c>
      <c r="G931" s="246" t="s">
        <v>2</v>
      </c>
      <c r="H931" s="246" t="s">
        <v>251</v>
      </c>
      <c r="I931" s="285">
        <v>179550</v>
      </c>
      <c r="J931" s="285">
        <f>-K2392/0.0833333333333333</f>
        <v>0</v>
      </c>
      <c r="K931" s="285"/>
      <c r="L931" s="280">
        <v>42396</v>
      </c>
      <c r="M931" s="280">
        <v>42461</v>
      </c>
      <c r="N931" s="372">
        <v>43555</v>
      </c>
      <c r="O931" s="329">
        <f t="shared" si="61"/>
        <v>2019</v>
      </c>
      <c r="P931" s="323">
        <f t="shared" si="62"/>
        <v>3</v>
      </c>
      <c r="Q931" s="330" t="str">
        <f t="shared" si="60"/>
        <v>201903</v>
      </c>
      <c r="R931" s="354" t="s">
        <v>44</v>
      </c>
      <c r="S931" s="267">
        <v>0</v>
      </c>
      <c r="T931" s="267">
        <v>0</v>
      </c>
      <c r="U931" s="355"/>
      <c r="V931" s="343"/>
      <c r="W931" s="345"/>
      <c r="X931" s="343"/>
      <c r="Y931" s="235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1" s="421"/>
      <c r="AA931" s="349"/>
      <c r="AB931" s="349"/>
      <c r="AC931" s="349"/>
      <c r="AD931" s="349"/>
      <c r="AE931" s="349"/>
      <c r="AF931" s="349"/>
      <c r="AG931" s="349"/>
      <c r="AH931" s="349"/>
      <c r="AI931" s="349"/>
      <c r="AJ931" s="349"/>
      <c r="AK931" s="349"/>
      <c r="AL931" s="349"/>
      <c r="AM931" s="349"/>
      <c r="AN931" s="349"/>
      <c r="AO931" s="349"/>
      <c r="AP931" s="349"/>
      <c r="AQ931" s="349"/>
    </row>
    <row r="932" spans="1:43" s="8" customFormat="1" ht="43.5" customHeight="1">
      <c r="A932" s="305" t="s">
        <v>1776</v>
      </c>
      <c r="B932" s="361" t="s">
        <v>884</v>
      </c>
      <c r="C932" s="398" t="s">
        <v>891</v>
      </c>
      <c r="D932" s="306"/>
      <c r="E932" s="306" t="s">
        <v>378</v>
      </c>
      <c r="F932" s="307" t="s">
        <v>3265</v>
      </c>
      <c r="G932" s="308" t="s">
        <v>3266</v>
      </c>
      <c r="H932" s="308" t="s">
        <v>3267</v>
      </c>
      <c r="I932" s="309">
        <v>798500</v>
      </c>
      <c r="J932" s="309">
        <f>-K2568/0.0833333333333333</f>
        <v>0</v>
      </c>
      <c r="K932" s="309"/>
      <c r="L932" s="310">
        <v>42830</v>
      </c>
      <c r="M932" s="310">
        <v>42831</v>
      </c>
      <c r="N932" s="310">
        <v>43560</v>
      </c>
      <c r="O932" s="337">
        <f t="shared" si="61"/>
        <v>2019</v>
      </c>
      <c r="P932" s="336">
        <f t="shared" si="62"/>
        <v>4</v>
      </c>
      <c r="Q932" s="332" t="str">
        <f t="shared" si="60"/>
        <v>201904</v>
      </c>
      <c r="R932" s="311" t="s">
        <v>36</v>
      </c>
      <c r="S932" s="312">
        <v>0.05</v>
      </c>
      <c r="T932" s="312">
        <v>0.02</v>
      </c>
      <c r="U932" s="308"/>
      <c r="V932" s="360"/>
      <c r="W932" s="360"/>
      <c r="X932" s="360"/>
      <c r="Y93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2" s="385"/>
      <c r="AA932" s="363"/>
      <c r="AB932" s="363"/>
      <c r="AC932" s="363"/>
      <c r="AD932" s="363"/>
      <c r="AE932" s="363"/>
      <c r="AF932" s="363"/>
      <c r="AG932" s="363"/>
      <c r="AH932" s="363"/>
      <c r="AI932" s="363"/>
      <c r="AJ932" s="363"/>
      <c r="AK932" s="363"/>
      <c r="AL932" s="363"/>
      <c r="AM932" s="363"/>
      <c r="AN932" s="363"/>
      <c r="AO932" s="363"/>
      <c r="AP932" s="363"/>
      <c r="AQ932" s="363"/>
    </row>
    <row r="933" spans="1:43" s="8" customFormat="1" ht="43.5" customHeight="1">
      <c r="A933" s="305" t="s">
        <v>519</v>
      </c>
      <c r="B933" s="361" t="s">
        <v>966</v>
      </c>
      <c r="C933" s="398" t="s">
        <v>891</v>
      </c>
      <c r="D933" s="306" t="s">
        <v>2360</v>
      </c>
      <c r="E933" s="306" t="s">
        <v>403</v>
      </c>
      <c r="F933" s="307" t="s">
        <v>46</v>
      </c>
      <c r="G933" s="308" t="s">
        <v>2361</v>
      </c>
      <c r="H933" s="308" t="s">
        <v>2362</v>
      </c>
      <c r="I933" s="309">
        <v>39376</v>
      </c>
      <c r="J933" s="309">
        <f>-K2544/0.0833333333333333</f>
        <v>0</v>
      </c>
      <c r="K933" s="309"/>
      <c r="L933" s="310">
        <v>42480</v>
      </c>
      <c r="M933" s="310">
        <v>42480</v>
      </c>
      <c r="N933" s="310">
        <v>43574</v>
      </c>
      <c r="O933" s="337">
        <f t="shared" si="61"/>
        <v>2019</v>
      </c>
      <c r="P933" s="336">
        <f t="shared" si="62"/>
        <v>4</v>
      </c>
      <c r="Q933" s="332" t="str">
        <f t="shared" si="60"/>
        <v>201904</v>
      </c>
      <c r="R933" s="311" t="s">
        <v>243</v>
      </c>
      <c r="S933" s="312">
        <v>0</v>
      </c>
      <c r="T933" s="312">
        <v>0</v>
      </c>
      <c r="U933" s="308"/>
      <c r="V933" s="360"/>
      <c r="W933" s="360"/>
      <c r="X933" s="360"/>
      <c r="Y93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3" s="385"/>
      <c r="AA933" s="363"/>
      <c r="AB933" s="363"/>
      <c r="AC933" s="363"/>
      <c r="AD933" s="363"/>
      <c r="AE933" s="363"/>
      <c r="AF933" s="363"/>
      <c r="AG933" s="363"/>
      <c r="AH933" s="363"/>
      <c r="AI933" s="363"/>
      <c r="AJ933" s="363"/>
      <c r="AK933" s="363"/>
      <c r="AL933" s="363"/>
      <c r="AM933" s="363"/>
      <c r="AN933" s="363"/>
      <c r="AO933" s="363"/>
      <c r="AP933" s="363"/>
      <c r="AQ933" s="363"/>
    </row>
    <row r="934" spans="1:43" s="8" customFormat="1" ht="43.5" customHeight="1">
      <c r="A934" s="305" t="s">
        <v>143</v>
      </c>
      <c r="B934" s="369" t="s">
        <v>890</v>
      </c>
      <c r="C934" s="398" t="s">
        <v>895</v>
      </c>
      <c r="D934" s="314"/>
      <c r="E934" s="314" t="s">
        <v>378</v>
      </c>
      <c r="F934" s="315" t="s">
        <v>3302</v>
      </c>
      <c r="G934" s="313" t="s">
        <v>3304</v>
      </c>
      <c r="H934" s="313" t="s">
        <v>3300</v>
      </c>
      <c r="I934" s="316">
        <v>87080</v>
      </c>
      <c r="J934" s="316">
        <f>-K2555/0.0833333333333333</f>
        <v>0</v>
      </c>
      <c r="K934" s="316"/>
      <c r="L934" s="317">
        <v>42851</v>
      </c>
      <c r="M934" s="317">
        <v>42851</v>
      </c>
      <c r="N934" s="317">
        <v>43580</v>
      </c>
      <c r="O934" s="338">
        <f t="shared" si="61"/>
        <v>2019</v>
      </c>
      <c r="P934" s="336">
        <f t="shared" si="62"/>
        <v>4</v>
      </c>
      <c r="Q934" s="333" t="str">
        <f t="shared" si="60"/>
        <v>201904</v>
      </c>
      <c r="R934" s="311" t="s">
        <v>45</v>
      </c>
      <c r="S934" s="319">
        <v>0.27</v>
      </c>
      <c r="T934" s="319">
        <v>0.09</v>
      </c>
      <c r="U934" s="308"/>
      <c r="V934" s="363"/>
      <c r="W934" s="360"/>
      <c r="X934" s="363"/>
      <c r="Y93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4" s="385"/>
      <c r="AA934" s="363"/>
      <c r="AB934" s="363"/>
      <c r="AC934" s="363"/>
      <c r="AD934" s="363"/>
      <c r="AE934" s="363"/>
      <c r="AF934" s="363"/>
      <c r="AG934" s="363"/>
      <c r="AH934" s="363"/>
      <c r="AI934" s="363"/>
      <c r="AJ934" s="363"/>
      <c r="AK934" s="363"/>
      <c r="AL934" s="363"/>
      <c r="AM934" s="363"/>
      <c r="AN934" s="363"/>
      <c r="AO934" s="363"/>
      <c r="AP934" s="363"/>
      <c r="AQ934" s="363"/>
    </row>
    <row r="935" spans="1:43" s="8" customFormat="1" ht="43.5" customHeight="1">
      <c r="A935" s="305" t="s">
        <v>143</v>
      </c>
      <c r="B935" s="369" t="s">
        <v>890</v>
      </c>
      <c r="C935" s="398" t="s">
        <v>895</v>
      </c>
      <c r="D935" s="314"/>
      <c r="E935" s="314" t="s">
        <v>378</v>
      </c>
      <c r="F935" s="315" t="s">
        <v>3299</v>
      </c>
      <c r="G935" s="313" t="s">
        <v>3303</v>
      </c>
      <c r="H935" s="313" t="s">
        <v>3300</v>
      </c>
      <c r="I935" s="316">
        <v>1366120</v>
      </c>
      <c r="J935" s="316">
        <f>-K2556/0.0833333333333333</f>
        <v>0</v>
      </c>
      <c r="K935" s="316"/>
      <c r="L935" s="317">
        <v>42851</v>
      </c>
      <c r="M935" s="317">
        <v>42851</v>
      </c>
      <c r="N935" s="317">
        <v>43580</v>
      </c>
      <c r="O935" s="338">
        <f t="shared" si="61"/>
        <v>2019</v>
      </c>
      <c r="P935" s="336">
        <f t="shared" si="62"/>
        <v>4</v>
      </c>
      <c r="Q935" s="333" t="str">
        <f t="shared" si="60"/>
        <v>201904</v>
      </c>
      <c r="R935" s="311" t="s">
        <v>45</v>
      </c>
      <c r="S935" s="319">
        <v>0.27</v>
      </c>
      <c r="T935" s="319">
        <v>0.09</v>
      </c>
      <c r="U935" s="308"/>
      <c r="V935" s="363"/>
      <c r="W935" s="360"/>
      <c r="X935" s="363"/>
      <c r="Y93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5" s="385"/>
      <c r="AA935" s="363"/>
      <c r="AB935" s="363"/>
      <c r="AC935" s="363"/>
      <c r="AD935" s="363"/>
      <c r="AE935" s="363"/>
      <c r="AF935" s="363"/>
      <c r="AG935" s="363"/>
      <c r="AH935" s="363"/>
      <c r="AI935" s="363"/>
      <c r="AJ935" s="363"/>
      <c r="AK935" s="363"/>
      <c r="AL935" s="363"/>
      <c r="AM935" s="363"/>
      <c r="AN935" s="363"/>
      <c r="AO935" s="363"/>
      <c r="AP935" s="363"/>
      <c r="AQ935" s="363"/>
    </row>
    <row r="936" spans="1:43" s="8" customFormat="1" ht="43.5" customHeight="1">
      <c r="A936" s="311" t="s">
        <v>203</v>
      </c>
      <c r="B936" s="369" t="s">
        <v>884</v>
      </c>
      <c r="C936" s="398" t="s">
        <v>891</v>
      </c>
      <c r="D936" s="314" t="s">
        <v>731</v>
      </c>
      <c r="E936" s="314" t="s">
        <v>401</v>
      </c>
      <c r="F936" s="315" t="s">
        <v>570</v>
      </c>
      <c r="G936" s="313" t="s">
        <v>571</v>
      </c>
      <c r="H936" s="313" t="s">
        <v>572</v>
      </c>
      <c r="I936" s="316">
        <v>3500000</v>
      </c>
      <c r="J936" s="316">
        <f>-K3057/0.0833333333333333</f>
        <v>0</v>
      </c>
      <c r="K936" s="316"/>
      <c r="L936" s="317">
        <v>42851</v>
      </c>
      <c r="M936" s="317">
        <v>42852</v>
      </c>
      <c r="N936" s="318">
        <v>43583</v>
      </c>
      <c r="O936" s="336">
        <f t="shared" si="61"/>
        <v>2019</v>
      </c>
      <c r="P936" s="336">
        <f t="shared" si="62"/>
        <v>4</v>
      </c>
      <c r="Q936" s="326" t="str">
        <f t="shared" si="60"/>
        <v>201904</v>
      </c>
      <c r="R936" s="354">
        <v>0</v>
      </c>
      <c r="S936" s="319">
        <v>0.21</v>
      </c>
      <c r="T936" s="319">
        <v>0.06</v>
      </c>
      <c r="U936" s="313"/>
      <c r="V936" s="363"/>
      <c r="W936" s="360"/>
      <c r="X936" s="363"/>
      <c r="Y9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6" s="421"/>
      <c r="AA936" s="348"/>
      <c r="AB936" s="348"/>
      <c r="AC936" s="348"/>
      <c r="AD936" s="348"/>
      <c r="AE936" s="348"/>
      <c r="AF936" s="348"/>
      <c r="AG936" s="348"/>
      <c r="AH936" s="348"/>
      <c r="AI936" s="348"/>
      <c r="AJ936" s="348"/>
      <c r="AK936" s="348"/>
      <c r="AL936" s="348"/>
      <c r="AM936" s="348"/>
      <c r="AN936" s="348"/>
      <c r="AO936" s="348"/>
      <c r="AP936" s="348"/>
      <c r="AQ936" s="348"/>
    </row>
    <row r="937" spans="1:43" s="8" customFormat="1" ht="43.5" customHeight="1">
      <c r="A937" s="311" t="s">
        <v>33</v>
      </c>
      <c r="B937" s="369" t="s">
        <v>889</v>
      </c>
      <c r="C937" s="398" t="s">
        <v>891</v>
      </c>
      <c r="D937" s="314"/>
      <c r="E937" s="314" t="s">
        <v>381</v>
      </c>
      <c r="F937" s="315" t="s">
        <v>2258</v>
      </c>
      <c r="G937" s="313" t="s">
        <v>2259</v>
      </c>
      <c r="H937" s="313" t="s">
        <v>700</v>
      </c>
      <c r="I937" s="316">
        <v>150000</v>
      </c>
      <c r="J937" s="316">
        <f>-K2566/0.0833333333333333</f>
        <v>0</v>
      </c>
      <c r="K937" s="316"/>
      <c r="L937" s="317">
        <v>42431</v>
      </c>
      <c r="M937" s="317">
        <v>42491</v>
      </c>
      <c r="N937" s="318">
        <v>43585</v>
      </c>
      <c r="O937" s="336">
        <f t="shared" si="61"/>
        <v>2019</v>
      </c>
      <c r="P937" s="336">
        <f t="shared" si="62"/>
        <v>4</v>
      </c>
      <c r="Q937" s="326" t="str">
        <f t="shared" si="60"/>
        <v>201904</v>
      </c>
      <c r="R937" s="311" t="s">
        <v>44</v>
      </c>
      <c r="S937" s="319">
        <v>0</v>
      </c>
      <c r="T937" s="319">
        <v>0</v>
      </c>
      <c r="U937" s="313"/>
      <c r="V937" s="363"/>
      <c r="W937" s="360"/>
      <c r="X937" s="363"/>
      <c r="Y93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7" s="385"/>
      <c r="AA937" s="363"/>
      <c r="AB937" s="363"/>
      <c r="AC937" s="363"/>
      <c r="AD937" s="363"/>
      <c r="AE937" s="363"/>
      <c r="AF937" s="363"/>
      <c r="AG937" s="363"/>
      <c r="AH937" s="363"/>
      <c r="AI937" s="363"/>
      <c r="AJ937" s="363"/>
      <c r="AK937" s="363"/>
      <c r="AL937" s="363"/>
      <c r="AM937" s="363"/>
      <c r="AN937" s="363"/>
      <c r="AO937" s="363"/>
      <c r="AP937" s="363"/>
      <c r="AQ937" s="363"/>
    </row>
    <row r="938" spans="1:43" s="8" customFormat="1" ht="43.5" customHeight="1">
      <c r="A938" s="311" t="s">
        <v>272</v>
      </c>
      <c r="B938" s="369" t="s">
        <v>889</v>
      </c>
      <c r="C938" s="398" t="s">
        <v>891</v>
      </c>
      <c r="D938" s="314"/>
      <c r="E938" s="314" t="s">
        <v>379</v>
      </c>
      <c r="F938" s="315" t="s">
        <v>3087</v>
      </c>
      <c r="G938" s="313" t="s">
        <v>3088</v>
      </c>
      <c r="H938" s="313" t="s">
        <v>2192</v>
      </c>
      <c r="I938" s="316">
        <v>221700</v>
      </c>
      <c r="J938" s="316">
        <f>-K2539/0.0833333333333333</f>
        <v>0</v>
      </c>
      <c r="K938" s="316"/>
      <c r="L938" s="317">
        <v>42746</v>
      </c>
      <c r="M938" s="317">
        <v>42746</v>
      </c>
      <c r="N938" s="318">
        <v>43585</v>
      </c>
      <c r="O938" s="336">
        <f t="shared" si="61"/>
        <v>2019</v>
      </c>
      <c r="P938" s="336">
        <f t="shared" si="62"/>
        <v>4</v>
      </c>
      <c r="Q938" s="326" t="str">
        <f t="shared" si="60"/>
        <v>201904</v>
      </c>
      <c r="R938" s="311" t="s">
        <v>44</v>
      </c>
      <c r="S938" s="319">
        <v>0</v>
      </c>
      <c r="T938" s="319">
        <v>0</v>
      </c>
      <c r="U938" s="313"/>
      <c r="V938" s="363"/>
      <c r="W938" s="363"/>
      <c r="X938" s="363"/>
      <c r="Y93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8" s="385"/>
      <c r="AA938" s="360"/>
      <c r="AB938" s="360"/>
      <c r="AC938" s="360"/>
      <c r="AD938" s="360"/>
      <c r="AE938" s="360"/>
      <c r="AF938" s="360"/>
      <c r="AG938" s="360"/>
      <c r="AH938" s="360"/>
      <c r="AI938" s="360"/>
      <c r="AJ938" s="360"/>
      <c r="AK938" s="360"/>
      <c r="AL938" s="360"/>
      <c r="AM938" s="360"/>
      <c r="AN938" s="360"/>
      <c r="AO938" s="360"/>
      <c r="AP938" s="360"/>
      <c r="AQ938" s="360"/>
    </row>
    <row r="939" spans="1:43" s="8" customFormat="1" ht="43.5" customHeight="1">
      <c r="A939" s="311" t="s">
        <v>272</v>
      </c>
      <c r="B939" s="369" t="s">
        <v>889</v>
      </c>
      <c r="C939" s="398" t="s">
        <v>891</v>
      </c>
      <c r="D939" s="314"/>
      <c r="E939" s="314" t="s">
        <v>375</v>
      </c>
      <c r="F939" s="315" t="s">
        <v>2895</v>
      </c>
      <c r="G939" s="313" t="s">
        <v>2896</v>
      </c>
      <c r="H939" s="313" t="s">
        <v>2897</v>
      </c>
      <c r="I939" s="316">
        <v>265000</v>
      </c>
      <c r="J939" s="316">
        <f aca="true" t="shared" si="63" ref="J939:J957">-K2577/0.0833333333333333</f>
        <v>0</v>
      </c>
      <c r="K939" s="316"/>
      <c r="L939" s="317">
        <v>42683</v>
      </c>
      <c r="M939" s="317">
        <v>42683</v>
      </c>
      <c r="N939" s="318">
        <v>43585</v>
      </c>
      <c r="O939" s="336">
        <f t="shared" si="61"/>
        <v>2019</v>
      </c>
      <c r="P939" s="336">
        <f t="shared" si="62"/>
        <v>4</v>
      </c>
      <c r="Q939" s="326" t="str">
        <f t="shared" si="60"/>
        <v>201904</v>
      </c>
      <c r="R939" s="311" t="s">
        <v>44</v>
      </c>
      <c r="S939" s="319">
        <v>0</v>
      </c>
      <c r="T939" s="319">
        <v>0</v>
      </c>
      <c r="U939" s="313"/>
      <c r="V939" s="363"/>
      <c r="W939" s="363"/>
      <c r="X939" s="363"/>
      <c r="Y93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39" s="385"/>
      <c r="AA939" s="360"/>
      <c r="AB939" s="360"/>
      <c r="AC939" s="360"/>
      <c r="AD939" s="360"/>
      <c r="AE939" s="360"/>
      <c r="AF939" s="360"/>
      <c r="AG939" s="360"/>
      <c r="AH939" s="360"/>
      <c r="AI939" s="360"/>
      <c r="AJ939" s="360"/>
      <c r="AK939" s="360"/>
      <c r="AL939" s="360"/>
      <c r="AM939" s="360"/>
      <c r="AN939" s="360"/>
      <c r="AO939" s="360"/>
      <c r="AP939" s="360"/>
      <c r="AQ939" s="360"/>
    </row>
    <row r="940" spans="1:43" s="8" customFormat="1" ht="43.5" customHeight="1">
      <c r="A940" s="311" t="s">
        <v>272</v>
      </c>
      <c r="B940" s="369" t="s">
        <v>889</v>
      </c>
      <c r="C940" s="398" t="s">
        <v>891</v>
      </c>
      <c r="D940" s="314"/>
      <c r="E940" s="314" t="s">
        <v>375</v>
      </c>
      <c r="F940" s="315" t="s">
        <v>2895</v>
      </c>
      <c r="G940" s="313" t="s">
        <v>2896</v>
      </c>
      <c r="H940" s="313" t="s">
        <v>2898</v>
      </c>
      <c r="I940" s="316">
        <v>265000</v>
      </c>
      <c r="J940" s="316">
        <f t="shared" si="63"/>
        <v>0</v>
      </c>
      <c r="K940" s="316"/>
      <c r="L940" s="317">
        <v>42683</v>
      </c>
      <c r="M940" s="317">
        <v>42683</v>
      </c>
      <c r="N940" s="318">
        <v>43585</v>
      </c>
      <c r="O940" s="336">
        <f t="shared" si="61"/>
        <v>2019</v>
      </c>
      <c r="P940" s="336">
        <f t="shared" si="62"/>
        <v>4</v>
      </c>
      <c r="Q940" s="326" t="str">
        <f t="shared" si="60"/>
        <v>201904</v>
      </c>
      <c r="R940" s="311" t="s">
        <v>44</v>
      </c>
      <c r="S940" s="319">
        <v>0</v>
      </c>
      <c r="T940" s="319">
        <v>0</v>
      </c>
      <c r="U940" s="313"/>
      <c r="V940" s="363"/>
      <c r="W940" s="363"/>
      <c r="X940" s="363"/>
      <c r="Y94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0" s="385"/>
      <c r="AA940" s="360"/>
      <c r="AB940" s="360"/>
      <c r="AC940" s="360"/>
      <c r="AD940" s="360"/>
      <c r="AE940" s="360"/>
      <c r="AF940" s="360"/>
      <c r="AG940" s="360"/>
      <c r="AH940" s="360"/>
      <c r="AI940" s="360"/>
      <c r="AJ940" s="360"/>
      <c r="AK940" s="360"/>
      <c r="AL940" s="360"/>
      <c r="AM940" s="360"/>
      <c r="AN940" s="360"/>
      <c r="AO940" s="360"/>
      <c r="AP940" s="360"/>
      <c r="AQ940" s="360"/>
    </row>
    <row r="941" spans="1:43" s="8" customFormat="1" ht="43.5" customHeight="1">
      <c r="A941" s="311" t="s">
        <v>272</v>
      </c>
      <c r="B941" s="369" t="s">
        <v>889</v>
      </c>
      <c r="C941" s="398" t="s">
        <v>891</v>
      </c>
      <c r="D941" s="314"/>
      <c r="E941" s="314" t="s">
        <v>375</v>
      </c>
      <c r="F941" s="315" t="s">
        <v>2895</v>
      </c>
      <c r="G941" s="313" t="s">
        <v>2896</v>
      </c>
      <c r="H941" s="313" t="s">
        <v>2899</v>
      </c>
      <c r="I941" s="316">
        <v>265000</v>
      </c>
      <c r="J941" s="316">
        <f t="shared" si="63"/>
        <v>0</v>
      </c>
      <c r="K941" s="316"/>
      <c r="L941" s="317">
        <v>42683</v>
      </c>
      <c r="M941" s="317">
        <v>42683</v>
      </c>
      <c r="N941" s="318">
        <v>43585</v>
      </c>
      <c r="O941" s="336">
        <f t="shared" si="61"/>
        <v>2019</v>
      </c>
      <c r="P941" s="336">
        <f t="shared" si="62"/>
        <v>4</v>
      </c>
      <c r="Q941" s="326" t="str">
        <f t="shared" si="60"/>
        <v>201904</v>
      </c>
      <c r="R941" s="311" t="s">
        <v>44</v>
      </c>
      <c r="S941" s="319">
        <v>0</v>
      </c>
      <c r="T941" s="319">
        <v>0</v>
      </c>
      <c r="U941" s="313"/>
      <c r="V941" s="363"/>
      <c r="W941" s="363"/>
      <c r="X941" s="363"/>
      <c r="Y9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1" s="385"/>
      <c r="AA941" s="360"/>
      <c r="AB941" s="360"/>
      <c r="AC941" s="360"/>
      <c r="AD941" s="360"/>
      <c r="AE941" s="360"/>
      <c r="AF941" s="360"/>
      <c r="AG941" s="360"/>
      <c r="AH941" s="360"/>
      <c r="AI941" s="360"/>
      <c r="AJ941" s="360"/>
      <c r="AK941" s="360"/>
      <c r="AL941" s="360"/>
      <c r="AM941" s="360"/>
      <c r="AN941" s="360"/>
      <c r="AO941" s="360"/>
      <c r="AP941" s="360"/>
      <c r="AQ941" s="360"/>
    </row>
    <row r="942" spans="1:100" s="7" customFormat="1" ht="43.5" customHeight="1">
      <c r="A942" s="311" t="s">
        <v>272</v>
      </c>
      <c r="B942" s="369" t="s">
        <v>889</v>
      </c>
      <c r="C942" s="398" t="s">
        <v>891</v>
      </c>
      <c r="D942" s="314"/>
      <c r="E942" s="314" t="s">
        <v>375</v>
      </c>
      <c r="F942" s="315" t="s">
        <v>2895</v>
      </c>
      <c r="G942" s="313" t="s">
        <v>2896</v>
      </c>
      <c r="H942" s="313" t="s">
        <v>2900</v>
      </c>
      <c r="I942" s="316">
        <v>265000</v>
      </c>
      <c r="J942" s="316">
        <f t="shared" si="63"/>
        <v>0</v>
      </c>
      <c r="K942" s="316"/>
      <c r="L942" s="317">
        <v>42683</v>
      </c>
      <c r="M942" s="317">
        <v>42683</v>
      </c>
      <c r="N942" s="318">
        <v>43585</v>
      </c>
      <c r="O942" s="336">
        <f t="shared" si="61"/>
        <v>2019</v>
      </c>
      <c r="P942" s="336">
        <f t="shared" si="62"/>
        <v>4</v>
      </c>
      <c r="Q942" s="326" t="str">
        <f t="shared" si="60"/>
        <v>201904</v>
      </c>
      <c r="R942" s="311" t="s">
        <v>44</v>
      </c>
      <c r="S942" s="319">
        <v>0</v>
      </c>
      <c r="T942" s="319">
        <v>0</v>
      </c>
      <c r="U942" s="313"/>
      <c r="V942" s="363"/>
      <c r="W942" s="363"/>
      <c r="X942" s="363"/>
      <c r="Y94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2" s="385"/>
      <c r="AA942" s="360"/>
      <c r="AB942" s="360"/>
      <c r="AC942" s="360"/>
      <c r="AD942" s="360"/>
      <c r="AE942" s="360"/>
      <c r="AF942" s="360"/>
      <c r="AG942" s="360"/>
      <c r="AH942" s="360"/>
      <c r="AI942" s="360"/>
      <c r="AJ942" s="360"/>
      <c r="AK942" s="360"/>
      <c r="AL942" s="360"/>
      <c r="AM942" s="360"/>
      <c r="AN942" s="360"/>
      <c r="AO942" s="360"/>
      <c r="AP942" s="360"/>
      <c r="AQ942" s="360"/>
      <c r="AR942" s="8"/>
      <c r="AS942" s="8"/>
      <c r="AT942" s="8"/>
      <c r="AU942" s="8"/>
      <c r="AV942" s="8"/>
      <c r="AW942" s="8"/>
      <c r="AX942" s="8"/>
      <c r="AY942" s="8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8"/>
      <c r="BS942" s="8"/>
      <c r="BT942" s="8"/>
      <c r="BU942" s="8"/>
      <c r="BV942" s="8"/>
      <c r="BW942" s="8"/>
      <c r="BX942" s="8"/>
      <c r="BY942" s="8"/>
      <c r="BZ942" s="8"/>
      <c r="CA942" s="8"/>
      <c r="CB942" s="8"/>
      <c r="CC942" s="8"/>
      <c r="CD942" s="8"/>
      <c r="CE942" s="8"/>
      <c r="CF942" s="8"/>
      <c r="CG942" s="8"/>
      <c r="CH942" s="8"/>
      <c r="CI942" s="8"/>
      <c r="CJ942" s="8"/>
      <c r="CK942" s="8"/>
      <c r="CL942" s="8"/>
      <c r="CM942" s="8"/>
      <c r="CN942" s="8"/>
      <c r="CO942" s="8"/>
      <c r="CP942" s="8"/>
      <c r="CQ942" s="8"/>
      <c r="CR942" s="8"/>
      <c r="CS942" s="8"/>
      <c r="CT942" s="8"/>
      <c r="CU942" s="8"/>
      <c r="CV942" s="8"/>
    </row>
    <row r="943" spans="1:43" s="7" customFormat="1" ht="43.5" customHeight="1">
      <c r="A943" s="311" t="s">
        <v>272</v>
      </c>
      <c r="B943" s="369" t="s">
        <v>889</v>
      </c>
      <c r="C943" s="398" t="s">
        <v>891</v>
      </c>
      <c r="D943" s="314"/>
      <c r="E943" s="314" t="s">
        <v>375</v>
      </c>
      <c r="F943" s="315" t="s">
        <v>2895</v>
      </c>
      <c r="G943" s="313" t="s">
        <v>2896</v>
      </c>
      <c r="H943" s="313" t="s">
        <v>1657</v>
      </c>
      <c r="I943" s="316">
        <v>265000</v>
      </c>
      <c r="J943" s="316">
        <f t="shared" si="63"/>
        <v>0</v>
      </c>
      <c r="K943" s="316"/>
      <c r="L943" s="317">
        <v>42683</v>
      </c>
      <c r="M943" s="317">
        <v>42683</v>
      </c>
      <c r="N943" s="318">
        <v>43585</v>
      </c>
      <c r="O943" s="336">
        <f t="shared" si="61"/>
        <v>2019</v>
      </c>
      <c r="P943" s="336">
        <f t="shared" si="62"/>
        <v>4</v>
      </c>
      <c r="Q943" s="326" t="str">
        <f t="shared" si="60"/>
        <v>201904</v>
      </c>
      <c r="R943" s="311" t="s">
        <v>44</v>
      </c>
      <c r="S943" s="319">
        <v>0</v>
      </c>
      <c r="T943" s="319">
        <v>0</v>
      </c>
      <c r="U943" s="313"/>
      <c r="V943" s="363"/>
      <c r="W943" s="363"/>
      <c r="X943" s="363"/>
      <c r="Y94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3" s="385"/>
      <c r="AA943" s="360"/>
      <c r="AB943" s="360"/>
      <c r="AC943" s="360"/>
      <c r="AD943" s="360"/>
      <c r="AE943" s="360"/>
      <c r="AF943" s="360"/>
      <c r="AG943" s="360"/>
      <c r="AH943" s="360"/>
      <c r="AI943" s="360"/>
      <c r="AJ943" s="360"/>
      <c r="AK943" s="360"/>
      <c r="AL943" s="360"/>
      <c r="AM943" s="360"/>
      <c r="AN943" s="360"/>
      <c r="AO943" s="360"/>
      <c r="AP943" s="360"/>
      <c r="AQ943" s="360"/>
    </row>
    <row r="944" spans="1:100" s="7" customFormat="1" ht="43.5" customHeight="1">
      <c r="A944" s="311" t="s">
        <v>272</v>
      </c>
      <c r="B944" s="369" t="s">
        <v>889</v>
      </c>
      <c r="C944" s="398" t="s">
        <v>891</v>
      </c>
      <c r="D944" s="314"/>
      <c r="E944" s="314" t="s">
        <v>375</v>
      </c>
      <c r="F944" s="315" t="s">
        <v>2895</v>
      </c>
      <c r="G944" s="313" t="s">
        <v>2896</v>
      </c>
      <c r="H944" s="313" t="s">
        <v>2056</v>
      </c>
      <c r="I944" s="316">
        <v>265000</v>
      </c>
      <c r="J944" s="316">
        <f t="shared" si="63"/>
        <v>0</v>
      </c>
      <c r="K944" s="316"/>
      <c r="L944" s="317">
        <v>42683</v>
      </c>
      <c r="M944" s="317">
        <v>42683</v>
      </c>
      <c r="N944" s="318">
        <v>43585</v>
      </c>
      <c r="O944" s="336">
        <f t="shared" si="61"/>
        <v>2019</v>
      </c>
      <c r="P944" s="336">
        <f t="shared" si="62"/>
        <v>4</v>
      </c>
      <c r="Q944" s="326" t="str">
        <f t="shared" si="60"/>
        <v>201904</v>
      </c>
      <c r="R944" s="311" t="s">
        <v>44</v>
      </c>
      <c r="S944" s="319">
        <v>0</v>
      </c>
      <c r="T944" s="319">
        <v>0</v>
      </c>
      <c r="U944" s="313"/>
      <c r="V944" s="363"/>
      <c r="W944" s="363"/>
      <c r="X944" s="363"/>
      <c r="Y94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4" s="385"/>
      <c r="AA944" s="360"/>
      <c r="AB944" s="360"/>
      <c r="AC944" s="360"/>
      <c r="AD944" s="360"/>
      <c r="AE944" s="360"/>
      <c r="AF944" s="360"/>
      <c r="AG944" s="360"/>
      <c r="AH944" s="360"/>
      <c r="AI944" s="360"/>
      <c r="AJ944" s="360"/>
      <c r="AK944" s="360"/>
      <c r="AL944" s="360"/>
      <c r="AM944" s="360"/>
      <c r="AN944" s="360"/>
      <c r="AO944" s="360"/>
      <c r="AP944" s="360"/>
      <c r="AQ944" s="360"/>
      <c r="AR944" s="8"/>
      <c r="AS944" s="8"/>
      <c r="AT944" s="8"/>
      <c r="AU944" s="8"/>
      <c r="AV944" s="8"/>
      <c r="AW944" s="8"/>
      <c r="AX944" s="8"/>
      <c r="AY944" s="8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8"/>
      <c r="BS944" s="8"/>
      <c r="BT944" s="8"/>
      <c r="BU944" s="8"/>
      <c r="BV944" s="8"/>
      <c r="BW944" s="8"/>
      <c r="BX944" s="8"/>
      <c r="BY944" s="8"/>
      <c r="BZ944" s="8"/>
      <c r="CA944" s="8"/>
      <c r="CB944" s="8"/>
      <c r="CC944" s="8"/>
      <c r="CD944" s="8"/>
      <c r="CE944" s="8"/>
      <c r="CF944" s="8"/>
      <c r="CG944" s="8"/>
      <c r="CH944" s="8"/>
      <c r="CI944" s="8"/>
      <c r="CJ944" s="8"/>
      <c r="CK944" s="8"/>
      <c r="CL944" s="8"/>
      <c r="CM944" s="8"/>
      <c r="CN944" s="8"/>
      <c r="CO944" s="8"/>
      <c r="CP944" s="8"/>
      <c r="CQ944" s="8"/>
      <c r="CR944" s="8"/>
      <c r="CS944" s="8"/>
      <c r="CT944" s="8"/>
      <c r="CU944" s="8"/>
      <c r="CV944" s="8"/>
    </row>
    <row r="945" spans="1:100" s="7" customFormat="1" ht="43.5" customHeight="1">
      <c r="A945" s="311" t="s">
        <v>272</v>
      </c>
      <c r="B945" s="369" t="s">
        <v>889</v>
      </c>
      <c r="C945" s="398" t="s">
        <v>891</v>
      </c>
      <c r="D945" s="314"/>
      <c r="E945" s="314" t="s">
        <v>375</v>
      </c>
      <c r="F945" s="315" t="s">
        <v>2895</v>
      </c>
      <c r="G945" s="313" t="s">
        <v>2896</v>
      </c>
      <c r="H945" s="313" t="s">
        <v>2901</v>
      </c>
      <c r="I945" s="316">
        <v>265000</v>
      </c>
      <c r="J945" s="316">
        <f t="shared" si="63"/>
        <v>0</v>
      </c>
      <c r="K945" s="316"/>
      <c r="L945" s="317">
        <v>42683</v>
      </c>
      <c r="M945" s="317">
        <v>42683</v>
      </c>
      <c r="N945" s="318">
        <v>43585</v>
      </c>
      <c r="O945" s="336">
        <f t="shared" si="61"/>
        <v>2019</v>
      </c>
      <c r="P945" s="336">
        <f t="shared" si="62"/>
        <v>4</v>
      </c>
      <c r="Q945" s="326" t="str">
        <f t="shared" si="60"/>
        <v>201904</v>
      </c>
      <c r="R945" s="311" t="s">
        <v>44</v>
      </c>
      <c r="S945" s="319">
        <v>0</v>
      </c>
      <c r="T945" s="319">
        <v>0</v>
      </c>
      <c r="U945" s="313"/>
      <c r="V945" s="363"/>
      <c r="W945" s="363"/>
      <c r="X945" s="363"/>
      <c r="Y94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5" s="385"/>
      <c r="AA945" s="360"/>
      <c r="AB945" s="360"/>
      <c r="AC945" s="360"/>
      <c r="AD945" s="360"/>
      <c r="AE945" s="360"/>
      <c r="AF945" s="360"/>
      <c r="AG945" s="360"/>
      <c r="AH945" s="360"/>
      <c r="AI945" s="360"/>
      <c r="AJ945" s="360"/>
      <c r="AK945" s="360"/>
      <c r="AL945" s="360"/>
      <c r="AM945" s="360"/>
      <c r="AN945" s="360"/>
      <c r="AO945" s="360"/>
      <c r="AP945" s="360"/>
      <c r="AQ945" s="360"/>
      <c r="AR945" s="8"/>
      <c r="AS945" s="8"/>
      <c r="AT945" s="8"/>
      <c r="AU945" s="8"/>
      <c r="AV945" s="8"/>
      <c r="AW945" s="8"/>
      <c r="AX945" s="8"/>
      <c r="AY945" s="8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8"/>
      <c r="BS945" s="8"/>
      <c r="BT945" s="8"/>
      <c r="BU945" s="8"/>
      <c r="BV945" s="8"/>
      <c r="BW945" s="8"/>
      <c r="BX945" s="8"/>
      <c r="BY945" s="8"/>
      <c r="BZ945" s="8"/>
      <c r="CA945" s="8"/>
      <c r="CB945" s="8"/>
      <c r="CC945" s="8"/>
      <c r="CD945" s="8"/>
      <c r="CE945" s="8"/>
      <c r="CF945" s="8"/>
      <c r="CG945" s="8"/>
      <c r="CH945" s="8"/>
      <c r="CI945" s="8"/>
      <c r="CJ945" s="8"/>
      <c r="CK945" s="8"/>
      <c r="CL945" s="8"/>
      <c r="CM945" s="8"/>
      <c r="CN945" s="8"/>
      <c r="CO945" s="8"/>
      <c r="CP945" s="8"/>
      <c r="CQ945" s="8"/>
      <c r="CR945" s="8"/>
      <c r="CS945" s="8"/>
      <c r="CT945" s="8"/>
      <c r="CU945" s="8"/>
      <c r="CV945" s="8"/>
    </row>
    <row r="946" spans="1:100" s="7" customFormat="1" ht="43.5" customHeight="1">
      <c r="A946" s="311" t="s">
        <v>272</v>
      </c>
      <c r="B946" s="369" t="s">
        <v>889</v>
      </c>
      <c r="C946" s="398" t="s">
        <v>891</v>
      </c>
      <c r="D946" s="314"/>
      <c r="E946" s="314" t="s">
        <v>375</v>
      </c>
      <c r="F946" s="315" t="s">
        <v>2895</v>
      </c>
      <c r="G946" s="313" t="s">
        <v>2896</v>
      </c>
      <c r="H946" s="313" t="s">
        <v>1183</v>
      </c>
      <c r="I946" s="316">
        <v>265000</v>
      </c>
      <c r="J946" s="316">
        <f t="shared" si="63"/>
        <v>0</v>
      </c>
      <c r="K946" s="316"/>
      <c r="L946" s="317">
        <v>42683</v>
      </c>
      <c r="M946" s="317">
        <v>42683</v>
      </c>
      <c r="N946" s="318">
        <v>43585</v>
      </c>
      <c r="O946" s="336">
        <f t="shared" si="61"/>
        <v>2019</v>
      </c>
      <c r="P946" s="336">
        <f t="shared" si="62"/>
        <v>4</v>
      </c>
      <c r="Q946" s="326" t="str">
        <f t="shared" si="60"/>
        <v>201904</v>
      </c>
      <c r="R946" s="311" t="s">
        <v>44</v>
      </c>
      <c r="S946" s="319">
        <v>0</v>
      </c>
      <c r="T946" s="319">
        <v>0</v>
      </c>
      <c r="U946" s="313"/>
      <c r="V946" s="363"/>
      <c r="W946" s="363"/>
      <c r="X946" s="363"/>
      <c r="Y9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6" s="385"/>
      <c r="AA946" s="360"/>
      <c r="AB946" s="360"/>
      <c r="AC946" s="360"/>
      <c r="AD946" s="360"/>
      <c r="AE946" s="360"/>
      <c r="AF946" s="360"/>
      <c r="AG946" s="360"/>
      <c r="AH946" s="360"/>
      <c r="AI946" s="360"/>
      <c r="AJ946" s="360"/>
      <c r="AK946" s="360"/>
      <c r="AL946" s="360"/>
      <c r="AM946" s="360"/>
      <c r="AN946" s="360"/>
      <c r="AO946" s="360"/>
      <c r="AP946" s="360"/>
      <c r="AQ946" s="360"/>
      <c r="AR946" s="8"/>
      <c r="AS946" s="8"/>
      <c r="AT946" s="8"/>
      <c r="AU946" s="8"/>
      <c r="AV946" s="8"/>
      <c r="AW946" s="8"/>
      <c r="AX946" s="8"/>
      <c r="AY946" s="8"/>
      <c r="AZ946" s="8"/>
      <c r="BA946" s="8"/>
      <c r="BB946" s="8"/>
      <c r="BC946" s="8"/>
      <c r="BD946" s="8"/>
      <c r="BE946" s="8"/>
      <c r="BF946" s="8"/>
      <c r="BG946" s="8"/>
      <c r="BH946" s="8"/>
      <c r="BI946" s="8"/>
      <c r="BJ946" s="8"/>
      <c r="BK946" s="8"/>
      <c r="BL946" s="8"/>
      <c r="BM946" s="8"/>
      <c r="BN946" s="8"/>
      <c r="BO946" s="8"/>
      <c r="BP946" s="8"/>
      <c r="BQ946" s="8"/>
      <c r="BR946" s="8"/>
      <c r="BS946" s="8"/>
      <c r="BT946" s="8"/>
      <c r="BU946" s="8"/>
      <c r="BV946" s="8"/>
      <c r="BW946" s="8"/>
      <c r="BX946" s="8"/>
      <c r="BY946" s="8"/>
      <c r="BZ946" s="8"/>
      <c r="CA946" s="8"/>
      <c r="CB946" s="8"/>
      <c r="CC946" s="8"/>
      <c r="CD946" s="8"/>
      <c r="CE946" s="8"/>
      <c r="CF946" s="8"/>
      <c r="CG946" s="8"/>
      <c r="CH946" s="8"/>
      <c r="CI946" s="8"/>
      <c r="CJ946" s="8"/>
      <c r="CK946" s="8"/>
      <c r="CL946" s="8"/>
      <c r="CM946" s="8"/>
      <c r="CN946" s="8"/>
      <c r="CO946" s="8"/>
      <c r="CP946" s="8"/>
      <c r="CQ946" s="8"/>
      <c r="CR946" s="8"/>
      <c r="CS946" s="8"/>
      <c r="CT946" s="8"/>
      <c r="CU946" s="8"/>
      <c r="CV946" s="8"/>
    </row>
    <row r="947" spans="1:43" s="8" customFormat="1" ht="43.5" customHeight="1">
      <c r="A947" s="311" t="s">
        <v>272</v>
      </c>
      <c r="B947" s="369" t="s">
        <v>889</v>
      </c>
      <c r="C947" s="398" t="s">
        <v>891</v>
      </c>
      <c r="D947" s="314"/>
      <c r="E947" s="314" t="s">
        <v>375</v>
      </c>
      <c r="F947" s="315" t="s">
        <v>2895</v>
      </c>
      <c r="G947" s="313" t="s">
        <v>2896</v>
      </c>
      <c r="H947" s="313" t="s">
        <v>2902</v>
      </c>
      <c r="I947" s="316">
        <v>265000</v>
      </c>
      <c r="J947" s="316">
        <f t="shared" si="63"/>
        <v>0</v>
      </c>
      <c r="K947" s="316"/>
      <c r="L947" s="317">
        <v>42683</v>
      </c>
      <c r="M947" s="317">
        <v>42683</v>
      </c>
      <c r="N947" s="318">
        <v>43585</v>
      </c>
      <c r="O947" s="336">
        <f t="shared" si="61"/>
        <v>2019</v>
      </c>
      <c r="P947" s="336">
        <f t="shared" si="62"/>
        <v>4</v>
      </c>
      <c r="Q947" s="326" t="str">
        <f t="shared" si="60"/>
        <v>201904</v>
      </c>
      <c r="R947" s="311" t="s">
        <v>44</v>
      </c>
      <c r="S947" s="319">
        <v>0</v>
      </c>
      <c r="T947" s="319">
        <v>0</v>
      </c>
      <c r="U947" s="313"/>
      <c r="V947" s="363"/>
      <c r="W947" s="363"/>
      <c r="X947" s="363"/>
      <c r="Y94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7" s="385"/>
      <c r="AA947" s="360"/>
      <c r="AB947" s="360"/>
      <c r="AC947" s="360"/>
      <c r="AD947" s="360"/>
      <c r="AE947" s="360"/>
      <c r="AF947" s="360"/>
      <c r="AG947" s="360"/>
      <c r="AH947" s="360"/>
      <c r="AI947" s="360"/>
      <c r="AJ947" s="360"/>
      <c r="AK947" s="360"/>
      <c r="AL947" s="360"/>
      <c r="AM947" s="360"/>
      <c r="AN947" s="360"/>
      <c r="AO947" s="360"/>
      <c r="AP947" s="360"/>
      <c r="AQ947" s="360"/>
    </row>
    <row r="948" spans="1:43" s="8" customFormat="1" ht="43.5" customHeight="1">
      <c r="A948" s="311" t="s">
        <v>272</v>
      </c>
      <c r="B948" s="369" t="s">
        <v>889</v>
      </c>
      <c r="C948" s="398" t="s">
        <v>891</v>
      </c>
      <c r="D948" s="314"/>
      <c r="E948" s="314" t="s">
        <v>375</v>
      </c>
      <c r="F948" s="315" t="s">
        <v>2895</v>
      </c>
      <c r="G948" s="313" t="s">
        <v>2896</v>
      </c>
      <c r="H948" s="313" t="s">
        <v>2903</v>
      </c>
      <c r="I948" s="316">
        <v>265000</v>
      </c>
      <c r="J948" s="316">
        <f t="shared" si="63"/>
        <v>0</v>
      </c>
      <c r="K948" s="316"/>
      <c r="L948" s="317">
        <v>42683</v>
      </c>
      <c r="M948" s="317">
        <v>42683</v>
      </c>
      <c r="N948" s="318">
        <v>43585</v>
      </c>
      <c r="O948" s="336">
        <f t="shared" si="61"/>
        <v>2019</v>
      </c>
      <c r="P948" s="336">
        <f t="shared" si="62"/>
        <v>4</v>
      </c>
      <c r="Q948" s="326" t="str">
        <f t="shared" si="60"/>
        <v>201904</v>
      </c>
      <c r="R948" s="311" t="s">
        <v>44</v>
      </c>
      <c r="S948" s="319">
        <v>0</v>
      </c>
      <c r="T948" s="319">
        <v>0</v>
      </c>
      <c r="U948" s="313"/>
      <c r="V948" s="363"/>
      <c r="W948" s="363"/>
      <c r="X948" s="363"/>
      <c r="Y94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8" s="385"/>
      <c r="AA948" s="360"/>
      <c r="AB948" s="360"/>
      <c r="AC948" s="360"/>
      <c r="AD948" s="360"/>
      <c r="AE948" s="360"/>
      <c r="AF948" s="360"/>
      <c r="AG948" s="360"/>
      <c r="AH948" s="360"/>
      <c r="AI948" s="360"/>
      <c r="AJ948" s="360"/>
      <c r="AK948" s="360"/>
      <c r="AL948" s="360"/>
      <c r="AM948" s="360"/>
      <c r="AN948" s="360"/>
      <c r="AO948" s="360"/>
      <c r="AP948" s="360"/>
      <c r="AQ948" s="360"/>
    </row>
    <row r="949" spans="1:43" s="8" customFormat="1" ht="43.5" customHeight="1">
      <c r="A949" s="311" t="s">
        <v>272</v>
      </c>
      <c r="B949" s="369" t="s">
        <v>889</v>
      </c>
      <c r="C949" s="398" t="s">
        <v>891</v>
      </c>
      <c r="D949" s="314"/>
      <c r="E949" s="314" t="s">
        <v>375</v>
      </c>
      <c r="F949" s="315" t="s">
        <v>2895</v>
      </c>
      <c r="G949" s="313" t="s">
        <v>2896</v>
      </c>
      <c r="H949" s="313" t="s">
        <v>2904</v>
      </c>
      <c r="I949" s="316">
        <v>265000</v>
      </c>
      <c r="J949" s="316">
        <f t="shared" si="63"/>
        <v>0</v>
      </c>
      <c r="K949" s="316"/>
      <c r="L949" s="317">
        <v>42683</v>
      </c>
      <c r="M949" s="317">
        <v>42683</v>
      </c>
      <c r="N949" s="318">
        <v>43585</v>
      </c>
      <c r="O949" s="336">
        <f t="shared" si="61"/>
        <v>2019</v>
      </c>
      <c r="P949" s="336">
        <f t="shared" si="62"/>
        <v>4</v>
      </c>
      <c r="Q949" s="326" t="str">
        <f t="shared" si="60"/>
        <v>201904</v>
      </c>
      <c r="R949" s="311" t="s">
        <v>44</v>
      </c>
      <c r="S949" s="319">
        <v>0</v>
      </c>
      <c r="T949" s="319">
        <v>0</v>
      </c>
      <c r="U949" s="313"/>
      <c r="V949" s="363"/>
      <c r="W949" s="363"/>
      <c r="X949" s="363"/>
      <c r="Y9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49" s="385"/>
      <c r="AA949" s="360"/>
      <c r="AB949" s="360"/>
      <c r="AC949" s="360"/>
      <c r="AD949" s="360"/>
      <c r="AE949" s="360"/>
      <c r="AF949" s="360"/>
      <c r="AG949" s="360"/>
      <c r="AH949" s="360"/>
      <c r="AI949" s="360"/>
      <c r="AJ949" s="360"/>
      <c r="AK949" s="360"/>
      <c r="AL949" s="360"/>
      <c r="AM949" s="360"/>
      <c r="AN949" s="360"/>
      <c r="AO949" s="360"/>
      <c r="AP949" s="360"/>
      <c r="AQ949" s="360"/>
    </row>
    <row r="950" spans="1:43" s="8" customFormat="1" ht="43.5" customHeight="1">
      <c r="A950" s="311" t="s">
        <v>272</v>
      </c>
      <c r="B950" s="369" t="s">
        <v>889</v>
      </c>
      <c r="C950" s="398" t="s">
        <v>891</v>
      </c>
      <c r="D950" s="314"/>
      <c r="E950" s="314" t="s">
        <v>375</v>
      </c>
      <c r="F950" s="315" t="s">
        <v>2895</v>
      </c>
      <c r="G950" s="313" t="s">
        <v>2896</v>
      </c>
      <c r="H950" s="313" t="s">
        <v>1211</v>
      </c>
      <c r="I950" s="316">
        <v>265000</v>
      </c>
      <c r="J950" s="316">
        <f t="shared" si="63"/>
        <v>0</v>
      </c>
      <c r="K950" s="316"/>
      <c r="L950" s="317">
        <v>42683</v>
      </c>
      <c r="M950" s="317">
        <v>42683</v>
      </c>
      <c r="N950" s="318">
        <v>43585</v>
      </c>
      <c r="O950" s="336">
        <f t="shared" si="61"/>
        <v>2019</v>
      </c>
      <c r="P950" s="336">
        <f t="shared" si="62"/>
        <v>4</v>
      </c>
      <c r="Q950" s="326" t="str">
        <f t="shared" si="60"/>
        <v>201904</v>
      </c>
      <c r="R950" s="311" t="s">
        <v>44</v>
      </c>
      <c r="S950" s="319">
        <v>0</v>
      </c>
      <c r="T950" s="319">
        <v>0</v>
      </c>
      <c r="U950" s="313"/>
      <c r="V950" s="363"/>
      <c r="W950" s="363"/>
      <c r="X950" s="363"/>
      <c r="Y9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0" s="385"/>
      <c r="AA950" s="360"/>
      <c r="AB950" s="360"/>
      <c r="AC950" s="360"/>
      <c r="AD950" s="360"/>
      <c r="AE950" s="360"/>
      <c r="AF950" s="360"/>
      <c r="AG950" s="360"/>
      <c r="AH950" s="360"/>
      <c r="AI950" s="360"/>
      <c r="AJ950" s="360"/>
      <c r="AK950" s="360"/>
      <c r="AL950" s="360"/>
      <c r="AM950" s="360"/>
      <c r="AN950" s="360"/>
      <c r="AO950" s="360"/>
      <c r="AP950" s="360"/>
      <c r="AQ950" s="360"/>
    </row>
    <row r="951" spans="1:43" s="8" customFormat="1" ht="43.5" customHeight="1">
      <c r="A951" s="311" t="s">
        <v>272</v>
      </c>
      <c r="B951" s="369" t="s">
        <v>889</v>
      </c>
      <c r="C951" s="398" t="s">
        <v>891</v>
      </c>
      <c r="D951" s="314"/>
      <c r="E951" s="314" t="s">
        <v>375</v>
      </c>
      <c r="F951" s="315" t="s">
        <v>2895</v>
      </c>
      <c r="G951" s="313" t="s">
        <v>2896</v>
      </c>
      <c r="H951" s="313" t="s">
        <v>2055</v>
      </c>
      <c r="I951" s="316">
        <v>265000</v>
      </c>
      <c r="J951" s="316">
        <f t="shared" si="63"/>
        <v>0</v>
      </c>
      <c r="K951" s="316"/>
      <c r="L951" s="317">
        <v>42683</v>
      </c>
      <c r="M951" s="317">
        <v>42683</v>
      </c>
      <c r="N951" s="318">
        <v>43585</v>
      </c>
      <c r="O951" s="336">
        <f t="shared" si="61"/>
        <v>2019</v>
      </c>
      <c r="P951" s="336">
        <f t="shared" si="62"/>
        <v>4</v>
      </c>
      <c r="Q951" s="326" t="str">
        <f t="shared" si="60"/>
        <v>201904</v>
      </c>
      <c r="R951" s="311" t="s">
        <v>44</v>
      </c>
      <c r="S951" s="319">
        <v>0</v>
      </c>
      <c r="T951" s="319">
        <v>0</v>
      </c>
      <c r="U951" s="313"/>
      <c r="V951" s="363"/>
      <c r="W951" s="363"/>
      <c r="X951" s="363"/>
      <c r="Y95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1" s="385"/>
      <c r="AA951" s="360"/>
      <c r="AB951" s="360"/>
      <c r="AC951" s="360"/>
      <c r="AD951" s="360"/>
      <c r="AE951" s="360"/>
      <c r="AF951" s="360"/>
      <c r="AG951" s="360"/>
      <c r="AH951" s="360"/>
      <c r="AI951" s="360"/>
      <c r="AJ951" s="360"/>
      <c r="AK951" s="360"/>
      <c r="AL951" s="360"/>
      <c r="AM951" s="360"/>
      <c r="AN951" s="360"/>
      <c r="AO951" s="360"/>
      <c r="AP951" s="360"/>
      <c r="AQ951" s="360"/>
    </row>
    <row r="952" spans="1:43" s="8" customFormat="1" ht="43.5" customHeight="1">
      <c r="A952" s="311" t="s">
        <v>272</v>
      </c>
      <c r="B952" s="369" t="s">
        <v>889</v>
      </c>
      <c r="C952" s="398" t="s">
        <v>891</v>
      </c>
      <c r="D952" s="314"/>
      <c r="E952" s="314" t="s">
        <v>375</v>
      </c>
      <c r="F952" s="315" t="s">
        <v>2895</v>
      </c>
      <c r="G952" s="313" t="s">
        <v>2896</v>
      </c>
      <c r="H952" s="313" t="s">
        <v>2905</v>
      </c>
      <c r="I952" s="316">
        <v>265000</v>
      </c>
      <c r="J952" s="316">
        <f t="shared" si="63"/>
        <v>0</v>
      </c>
      <c r="K952" s="316"/>
      <c r="L952" s="317">
        <v>42683</v>
      </c>
      <c r="M952" s="317">
        <v>42683</v>
      </c>
      <c r="N952" s="318">
        <v>43585</v>
      </c>
      <c r="O952" s="336">
        <f t="shared" si="61"/>
        <v>2019</v>
      </c>
      <c r="P952" s="336">
        <f t="shared" si="62"/>
        <v>4</v>
      </c>
      <c r="Q952" s="326" t="str">
        <f t="shared" si="60"/>
        <v>201904</v>
      </c>
      <c r="R952" s="311" t="s">
        <v>44</v>
      </c>
      <c r="S952" s="319">
        <v>0</v>
      </c>
      <c r="T952" s="319">
        <v>0</v>
      </c>
      <c r="U952" s="313"/>
      <c r="V952" s="363"/>
      <c r="W952" s="363"/>
      <c r="X952" s="363"/>
      <c r="Y95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2" s="385"/>
      <c r="AA952" s="360"/>
      <c r="AB952" s="360"/>
      <c r="AC952" s="360"/>
      <c r="AD952" s="360"/>
      <c r="AE952" s="360"/>
      <c r="AF952" s="360"/>
      <c r="AG952" s="360"/>
      <c r="AH952" s="360"/>
      <c r="AI952" s="360"/>
      <c r="AJ952" s="360"/>
      <c r="AK952" s="360"/>
      <c r="AL952" s="360"/>
      <c r="AM952" s="360"/>
      <c r="AN952" s="360"/>
      <c r="AO952" s="360"/>
      <c r="AP952" s="360"/>
      <c r="AQ952" s="360"/>
    </row>
    <row r="953" spans="1:100" s="8" customFormat="1" ht="43.5" customHeight="1">
      <c r="A953" s="311" t="s">
        <v>272</v>
      </c>
      <c r="B953" s="369" t="s">
        <v>889</v>
      </c>
      <c r="C953" s="398" t="s">
        <v>891</v>
      </c>
      <c r="D953" s="314"/>
      <c r="E953" s="314" t="s">
        <v>375</v>
      </c>
      <c r="F953" s="315" t="s">
        <v>2895</v>
      </c>
      <c r="G953" s="313" t="s">
        <v>2896</v>
      </c>
      <c r="H953" s="313" t="s">
        <v>1966</v>
      </c>
      <c r="I953" s="316">
        <v>265000</v>
      </c>
      <c r="J953" s="316">
        <f t="shared" si="63"/>
        <v>0</v>
      </c>
      <c r="K953" s="316"/>
      <c r="L953" s="317">
        <v>42683</v>
      </c>
      <c r="M953" s="317">
        <v>42683</v>
      </c>
      <c r="N953" s="318">
        <v>43585</v>
      </c>
      <c r="O953" s="336">
        <f t="shared" si="61"/>
        <v>2019</v>
      </c>
      <c r="P953" s="336">
        <f t="shared" si="62"/>
        <v>4</v>
      </c>
      <c r="Q953" s="326" t="str">
        <f t="shared" si="60"/>
        <v>201904</v>
      </c>
      <c r="R953" s="311" t="s">
        <v>44</v>
      </c>
      <c r="S953" s="319">
        <v>0</v>
      </c>
      <c r="T953" s="319">
        <v>0</v>
      </c>
      <c r="U953" s="313"/>
      <c r="V953" s="363"/>
      <c r="W953" s="363"/>
      <c r="X953" s="363"/>
      <c r="Y9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3" s="385"/>
      <c r="AA953" s="360"/>
      <c r="AB953" s="360"/>
      <c r="AC953" s="360"/>
      <c r="AD953" s="360"/>
      <c r="AE953" s="360"/>
      <c r="AF953" s="360"/>
      <c r="AG953" s="360"/>
      <c r="AH953" s="360"/>
      <c r="AI953" s="360"/>
      <c r="AJ953" s="360"/>
      <c r="AK953" s="360"/>
      <c r="AL953" s="360"/>
      <c r="AM953" s="360"/>
      <c r="AN953" s="360"/>
      <c r="AO953" s="360"/>
      <c r="AP953" s="360"/>
      <c r="AQ953" s="360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  <c r="CK953" s="7"/>
      <c r="CL953" s="7"/>
      <c r="CM953" s="7"/>
      <c r="CN953" s="7"/>
      <c r="CO953" s="7"/>
      <c r="CP953" s="7"/>
      <c r="CQ953" s="7"/>
      <c r="CR953" s="7"/>
      <c r="CS953" s="7"/>
      <c r="CT953" s="7"/>
      <c r="CU953" s="7"/>
      <c r="CV953" s="7"/>
    </row>
    <row r="954" spans="1:43" s="8" customFormat="1" ht="43.5" customHeight="1">
      <c r="A954" s="311" t="s">
        <v>272</v>
      </c>
      <c r="B954" s="369" t="s">
        <v>889</v>
      </c>
      <c r="C954" s="398" t="s">
        <v>891</v>
      </c>
      <c r="D954" s="314"/>
      <c r="E954" s="314" t="s">
        <v>375</v>
      </c>
      <c r="F954" s="315" t="s">
        <v>2895</v>
      </c>
      <c r="G954" s="313" t="s">
        <v>2896</v>
      </c>
      <c r="H954" s="313" t="s">
        <v>2906</v>
      </c>
      <c r="I954" s="316">
        <v>265000</v>
      </c>
      <c r="J954" s="316">
        <f t="shared" si="63"/>
        <v>0</v>
      </c>
      <c r="K954" s="316"/>
      <c r="L954" s="317">
        <v>42683</v>
      </c>
      <c r="M954" s="317">
        <v>42683</v>
      </c>
      <c r="N954" s="318">
        <v>43585</v>
      </c>
      <c r="O954" s="336">
        <f t="shared" si="61"/>
        <v>2019</v>
      </c>
      <c r="P954" s="336">
        <f t="shared" si="62"/>
        <v>4</v>
      </c>
      <c r="Q954" s="326" t="str">
        <f t="shared" si="60"/>
        <v>201904</v>
      </c>
      <c r="R954" s="311" t="s">
        <v>44</v>
      </c>
      <c r="S954" s="319">
        <v>0</v>
      </c>
      <c r="T954" s="319">
        <v>0</v>
      </c>
      <c r="U954" s="313"/>
      <c r="V954" s="363"/>
      <c r="W954" s="363"/>
      <c r="X954" s="363"/>
      <c r="Y9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4" s="385"/>
      <c r="AA954" s="360"/>
      <c r="AB954" s="360"/>
      <c r="AC954" s="360"/>
      <c r="AD954" s="360"/>
      <c r="AE954" s="360"/>
      <c r="AF954" s="360"/>
      <c r="AG954" s="360"/>
      <c r="AH954" s="360"/>
      <c r="AI954" s="360"/>
      <c r="AJ954" s="360"/>
      <c r="AK954" s="360"/>
      <c r="AL954" s="360"/>
      <c r="AM954" s="360"/>
      <c r="AN954" s="360"/>
      <c r="AO954" s="360"/>
      <c r="AP954" s="360"/>
      <c r="AQ954" s="360"/>
    </row>
    <row r="955" spans="1:43" s="8" customFormat="1" ht="43.5" customHeight="1">
      <c r="A955" s="311" t="s">
        <v>272</v>
      </c>
      <c r="B955" s="369" t="s">
        <v>889</v>
      </c>
      <c r="C955" s="398" t="s">
        <v>891</v>
      </c>
      <c r="D955" s="314"/>
      <c r="E955" s="314" t="s">
        <v>375</v>
      </c>
      <c r="F955" s="315" t="s">
        <v>2895</v>
      </c>
      <c r="G955" s="313" t="s">
        <v>2896</v>
      </c>
      <c r="H955" s="313" t="s">
        <v>2907</v>
      </c>
      <c r="I955" s="316">
        <v>265000</v>
      </c>
      <c r="J955" s="316">
        <f t="shared" si="63"/>
        <v>0</v>
      </c>
      <c r="K955" s="316"/>
      <c r="L955" s="317">
        <v>42683</v>
      </c>
      <c r="M955" s="317">
        <v>42683</v>
      </c>
      <c r="N955" s="318">
        <v>43585</v>
      </c>
      <c r="O955" s="336">
        <f t="shared" si="61"/>
        <v>2019</v>
      </c>
      <c r="P955" s="336">
        <f t="shared" si="62"/>
        <v>4</v>
      </c>
      <c r="Q955" s="326" t="str">
        <f t="shared" si="60"/>
        <v>201904</v>
      </c>
      <c r="R955" s="311" t="s">
        <v>44</v>
      </c>
      <c r="S955" s="319">
        <v>0</v>
      </c>
      <c r="T955" s="319">
        <v>0</v>
      </c>
      <c r="U955" s="313"/>
      <c r="V955" s="363"/>
      <c r="W955" s="363"/>
      <c r="X955" s="363"/>
      <c r="Y95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5" s="385"/>
      <c r="AA955" s="360"/>
      <c r="AB955" s="360"/>
      <c r="AC955" s="360"/>
      <c r="AD955" s="360"/>
      <c r="AE955" s="360"/>
      <c r="AF955" s="360"/>
      <c r="AG955" s="360"/>
      <c r="AH955" s="360"/>
      <c r="AI955" s="360"/>
      <c r="AJ955" s="360"/>
      <c r="AK955" s="360"/>
      <c r="AL955" s="360"/>
      <c r="AM955" s="360"/>
      <c r="AN955" s="360"/>
      <c r="AO955" s="360"/>
      <c r="AP955" s="360"/>
      <c r="AQ955" s="360"/>
    </row>
    <row r="956" spans="1:43" s="8" customFormat="1" ht="43.5" customHeight="1">
      <c r="A956" s="311" t="s">
        <v>272</v>
      </c>
      <c r="B956" s="369" t="s">
        <v>889</v>
      </c>
      <c r="C956" s="398" t="s">
        <v>891</v>
      </c>
      <c r="D956" s="314"/>
      <c r="E956" s="314" t="s">
        <v>375</v>
      </c>
      <c r="F956" s="315" t="s">
        <v>2895</v>
      </c>
      <c r="G956" s="313" t="s">
        <v>2896</v>
      </c>
      <c r="H956" s="313" t="s">
        <v>2908</v>
      </c>
      <c r="I956" s="316">
        <v>265000</v>
      </c>
      <c r="J956" s="316">
        <f t="shared" si="63"/>
        <v>0</v>
      </c>
      <c r="K956" s="316"/>
      <c r="L956" s="317">
        <v>42683</v>
      </c>
      <c r="M956" s="317">
        <v>42683</v>
      </c>
      <c r="N956" s="318">
        <v>43585</v>
      </c>
      <c r="O956" s="336">
        <f t="shared" si="61"/>
        <v>2019</v>
      </c>
      <c r="P956" s="336">
        <f t="shared" si="62"/>
        <v>4</v>
      </c>
      <c r="Q956" s="326" t="str">
        <f t="shared" si="60"/>
        <v>201904</v>
      </c>
      <c r="R956" s="311" t="s">
        <v>44</v>
      </c>
      <c r="S956" s="319">
        <v>0</v>
      </c>
      <c r="T956" s="319">
        <v>0</v>
      </c>
      <c r="U956" s="313"/>
      <c r="V956" s="363"/>
      <c r="W956" s="363"/>
      <c r="X956" s="363"/>
      <c r="Y9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6" s="385"/>
      <c r="AA956" s="360"/>
      <c r="AB956" s="360"/>
      <c r="AC956" s="360"/>
      <c r="AD956" s="360"/>
      <c r="AE956" s="360"/>
      <c r="AF956" s="360"/>
      <c r="AG956" s="360"/>
      <c r="AH956" s="360"/>
      <c r="AI956" s="360"/>
      <c r="AJ956" s="360"/>
      <c r="AK956" s="360"/>
      <c r="AL956" s="360"/>
      <c r="AM956" s="360"/>
      <c r="AN956" s="360"/>
      <c r="AO956" s="360"/>
      <c r="AP956" s="360"/>
      <c r="AQ956" s="360"/>
    </row>
    <row r="957" spans="1:43" s="8" customFormat="1" ht="43.5" customHeight="1">
      <c r="A957" s="311" t="s">
        <v>272</v>
      </c>
      <c r="B957" s="369" t="s">
        <v>889</v>
      </c>
      <c r="C957" s="398" t="s">
        <v>891</v>
      </c>
      <c r="D957" s="314"/>
      <c r="E957" s="314" t="s">
        <v>375</v>
      </c>
      <c r="F957" s="315" t="s">
        <v>2895</v>
      </c>
      <c r="G957" s="313" t="s">
        <v>2896</v>
      </c>
      <c r="H957" s="313" t="s">
        <v>2909</v>
      </c>
      <c r="I957" s="316">
        <v>265000</v>
      </c>
      <c r="J957" s="316">
        <f t="shared" si="63"/>
        <v>0</v>
      </c>
      <c r="K957" s="316"/>
      <c r="L957" s="317">
        <v>42683</v>
      </c>
      <c r="M957" s="317">
        <v>42683</v>
      </c>
      <c r="N957" s="318">
        <v>43585</v>
      </c>
      <c r="O957" s="336">
        <f t="shared" si="61"/>
        <v>2019</v>
      </c>
      <c r="P957" s="336">
        <f t="shared" si="62"/>
        <v>4</v>
      </c>
      <c r="Q957" s="326" t="str">
        <f t="shared" si="60"/>
        <v>201904</v>
      </c>
      <c r="R957" s="311" t="s">
        <v>44</v>
      </c>
      <c r="S957" s="319">
        <v>0</v>
      </c>
      <c r="T957" s="319">
        <v>0</v>
      </c>
      <c r="U957" s="313"/>
      <c r="V957" s="363"/>
      <c r="W957" s="363"/>
      <c r="X957" s="363"/>
      <c r="Y95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7" s="385"/>
      <c r="AA957" s="360"/>
      <c r="AB957" s="360"/>
      <c r="AC957" s="360"/>
      <c r="AD957" s="360"/>
      <c r="AE957" s="360"/>
      <c r="AF957" s="360"/>
      <c r="AG957" s="360"/>
      <c r="AH957" s="360"/>
      <c r="AI957" s="360"/>
      <c r="AJ957" s="360"/>
      <c r="AK957" s="360"/>
      <c r="AL957" s="360"/>
      <c r="AM957" s="360"/>
      <c r="AN957" s="360"/>
      <c r="AO957" s="360"/>
      <c r="AP957" s="360"/>
      <c r="AQ957" s="360"/>
    </row>
    <row r="958" spans="1:100" s="8" customFormat="1" ht="43.5" customHeight="1">
      <c r="A958" s="354" t="s">
        <v>272</v>
      </c>
      <c r="B958" s="378" t="s">
        <v>889</v>
      </c>
      <c r="C958" s="370" t="s">
        <v>891</v>
      </c>
      <c r="D958" s="358"/>
      <c r="E958" s="358" t="s">
        <v>375</v>
      </c>
      <c r="F958" s="359" t="s">
        <v>2895</v>
      </c>
      <c r="G958" s="355" t="s">
        <v>2896</v>
      </c>
      <c r="H958" s="355" t="s">
        <v>2996</v>
      </c>
      <c r="I958" s="371">
        <v>250000</v>
      </c>
      <c r="J958" s="371">
        <f>-K2592/0.0833333333333333</f>
        <v>0</v>
      </c>
      <c r="K958" s="371"/>
      <c r="L958" s="372">
        <v>42711</v>
      </c>
      <c r="M958" s="372">
        <v>42711</v>
      </c>
      <c r="N958" s="373">
        <v>43585</v>
      </c>
      <c r="O958" s="374">
        <f t="shared" si="61"/>
        <v>2019</v>
      </c>
      <c r="P958" s="374">
        <f t="shared" si="62"/>
        <v>4</v>
      </c>
      <c r="Q958" s="375" t="str">
        <f t="shared" si="60"/>
        <v>201904</v>
      </c>
      <c r="R958" s="354" t="s">
        <v>44</v>
      </c>
      <c r="S958" s="376">
        <v>0</v>
      </c>
      <c r="T958" s="376">
        <v>0</v>
      </c>
      <c r="U958" s="355"/>
      <c r="V958" s="349"/>
      <c r="W958" s="349"/>
      <c r="X958" s="349"/>
      <c r="Y958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8" s="421"/>
      <c r="AA958" s="348"/>
      <c r="AB958" s="348"/>
      <c r="AC958" s="348"/>
      <c r="AD958" s="348"/>
      <c r="AE958" s="348"/>
      <c r="AF958" s="348"/>
      <c r="AG958" s="348"/>
      <c r="AH958" s="348"/>
      <c r="AI958" s="348"/>
      <c r="AJ958" s="348"/>
      <c r="AK958" s="348"/>
      <c r="AL958" s="348"/>
      <c r="AM958" s="348"/>
      <c r="AN958" s="348"/>
      <c r="AO958" s="348"/>
      <c r="AP958" s="348"/>
      <c r="AQ958" s="348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</row>
    <row r="959" spans="1:100" s="8" customFormat="1" ht="43.5" customHeight="1">
      <c r="A959" s="354" t="s">
        <v>272</v>
      </c>
      <c r="B959" s="378" t="s">
        <v>889</v>
      </c>
      <c r="C959" s="370" t="s">
        <v>891</v>
      </c>
      <c r="D959" s="358"/>
      <c r="E959" s="358" t="s">
        <v>375</v>
      </c>
      <c r="F959" s="359" t="s">
        <v>2895</v>
      </c>
      <c r="G959" s="355" t="s">
        <v>2896</v>
      </c>
      <c r="H959" s="355" t="s">
        <v>2997</v>
      </c>
      <c r="I959" s="371">
        <v>250000</v>
      </c>
      <c r="J959" s="371">
        <f>-K2592/0.0833333333333333</f>
        <v>0</v>
      </c>
      <c r="K959" s="371"/>
      <c r="L959" s="372">
        <v>42711</v>
      </c>
      <c r="M959" s="372">
        <v>42711</v>
      </c>
      <c r="N959" s="373">
        <v>43585</v>
      </c>
      <c r="O959" s="374">
        <f t="shared" si="61"/>
        <v>2019</v>
      </c>
      <c r="P959" s="374">
        <f t="shared" si="62"/>
        <v>4</v>
      </c>
      <c r="Q959" s="375" t="str">
        <f t="shared" si="60"/>
        <v>201904</v>
      </c>
      <c r="R959" s="354" t="s">
        <v>44</v>
      </c>
      <c r="S959" s="376">
        <v>0</v>
      </c>
      <c r="T959" s="376">
        <v>0</v>
      </c>
      <c r="U959" s="355"/>
      <c r="V959" s="349"/>
      <c r="W959" s="349"/>
      <c r="X959" s="349"/>
      <c r="Y959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59" s="421"/>
      <c r="AA959" s="348"/>
      <c r="AB959" s="348"/>
      <c r="AC959" s="348"/>
      <c r="AD959" s="348"/>
      <c r="AE959" s="348"/>
      <c r="AF959" s="348"/>
      <c r="AG959" s="348"/>
      <c r="AH959" s="348"/>
      <c r="AI959" s="348"/>
      <c r="AJ959" s="348"/>
      <c r="AK959" s="348"/>
      <c r="AL959" s="348"/>
      <c r="AM959" s="348"/>
      <c r="AN959" s="348"/>
      <c r="AO959" s="348"/>
      <c r="AP959" s="348"/>
      <c r="AQ959" s="348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</row>
    <row r="960" spans="1:100" s="8" customFormat="1" ht="43.5" customHeight="1">
      <c r="A960" s="311" t="s">
        <v>272</v>
      </c>
      <c r="B960" s="369" t="s">
        <v>889</v>
      </c>
      <c r="C960" s="398" t="s">
        <v>891</v>
      </c>
      <c r="D960" s="314"/>
      <c r="E960" s="314" t="s">
        <v>375</v>
      </c>
      <c r="F960" s="315" t="s">
        <v>2441</v>
      </c>
      <c r="G960" s="313" t="s">
        <v>465</v>
      </c>
      <c r="H960" s="313" t="s">
        <v>2442</v>
      </c>
      <c r="I960" s="316">
        <v>539900</v>
      </c>
      <c r="J960" s="316">
        <f>-K3090/0.0833333333333333</f>
        <v>0</v>
      </c>
      <c r="K960" s="316"/>
      <c r="L960" s="317">
        <v>42494</v>
      </c>
      <c r="M960" s="317">
        <v>42494</v>
      </c>
      <c r="N960" s="318">
        <v>43588</v>
      </c>
      <c r="O960" s="336">
        <f t="shared" si="61"/>
        <v>2019</v>
      </c>
      <c r="P960" s="336">
        <f t="shared" si="62"/>
        <v>5</v>
      </c>
      <c r="Q960" s="326" t="str">
        <f aca="true" t="shared" si="64" ref="Q960:Q1023">IF(P960&gt;9,CONCATENATE(O960,P960),CONCATENATE(O960,"0",P960))</f>
        <v>201905</v>
      </c>
      <c r="R960" s="311" t="s">
        <v>44</v>
      </c>
      <c r="S960" s="319">
        <v>0.27</v>
      </c>
      <c r="T960" s="319">
        <v>0.1</v>
      </c>
      <c r="U960" s="308"/>
      <c r="V960" s="363"/>
      <c r="W960" s="360"/>
      <c r="X960" s="363"/>
      <c r="Y9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0" s="421"/>
      <c r="AA960" s="348"/>
      <c r="AB960" s="348"/>
      <c r="AC960" s="348"/>
      <c r="AD960" s="348"/>
      <c r="AE960" s="348"/>
      <c r="AF960" s="348"/>
      <c r="AG960" s="348"/>
      <c r="AH960" s="348"/>
      <c r="AI960" s="348"/>
      <c r="AJ960" s="348"/>
      <c r="AK960" s="348"/>
      <c r="AL960" s="348"/>
      <c r="AM960" s="348"/>
      <c r="AN960" s="348"/>
      <c r="AO960" s="348"/>
      <c r="AP960" s="348"/>
      <c r="AQ960" s="348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  <c r="CK960" s="7"/>
      <c r="CL960" s="7"/>
      <c r="CM960" s="7"/>
      <c r="CN960" s="7"/>
      <c r="CO960" s="7"/>
      <c r="CP960" s="7"/>
      <c r="CQ960" s="7"/>
      <c r="CR960" s="7"/>
      <c r="CS960" s="7"/>
      <c r="CT960" s="7"/>
      <c r="CU960" s="7"/>
      <c r="CV960" s="7"/>
    </row>
    <row r="961" spans="1:43" s="8" customFormat="1" ht="43.5" customHeight="1">
      <c r="A961" s="311" t="s">
        <v>2048</v>
      </c>
      <c r="B961" s="369" t="s">
        <v>966</v>
      </c>
      <c r="C961" s="398" t="s">
        <v>891</v>
      </c>
      <c r="D961" s="314"/>
      <c r="E961" s="314" t="s">
        <v>382</v>
      </c>
      <c r="F961" s="315" t="s">
        <v>2450</v>
      </c>
      <c r="G961" s="313" t="s">
        <v>2451</v>
      </c>
      <c r="H961" s="313" t="s">
        <v>925</v>
      </c>
      <c r="I961" s="316">
        <v>140000</v>
      </c>
      <c r="J961" s="316">
        <f>-K2567/0.0833333333333333</f>
        <v>0</v>
      </c>
      <c r="K961" s="316"/>
      <c r="L961" s="317">
        <v>42501</v>
      </c>
      <c r="M961" s="317">
        <v>42501</v>
      </c>
      <c r="N961" s="318">
        <v>43595</v>
      </c>
      <c r="O961" s="336">
        <f t="shared" si="61"/>
        <v>2019</v>
      </c>
      <c r="P961" s="336">
        <f t="shared" si="62"/>
        <v>5</v>
      </c>
      <c r="Q961" s="326" t="str">
        <f t="shared" si="64"/>
        <v>201905</v>
      </c>
      <c r="R961" s="311" t="s">
        <v>44</v>
      </c>
      <c r="S961" s="319">
        <v>0</v>
      </c>
      <c r="T961" s="319">
        <v>0</v>
      </c>
      <c r="U961" s="313"/>
      <c r="V961" s="360"/>
      <c r="W961" s="360"/>
      <c r="X961" s="360"/>
      <c r="Y96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1" s="360"/>
      <c r="AA961" s="360"/>
      <c r="AB961" s="360"/>
      <c r="AC961" s="360"/>
      <c r="AD961" s="360"/>
      <c r="AE961" s="360"/>
      <c r="AF961" s="360"/>
      <c r="AG961" s="360"/>
      <c r="AH961" s="360"/>
      <c r="AI961" s="360"/>
      <c r="AJ961" s="360"/>
      <c r="AK961" s="360"/>
      <c r="AL961" s="360"/>
      <c r="AM961" s="360"/>
      <c r="AN961" s="360"/>
      <c r="AO961" s="360"/>
      <c r="AP961" s="360"/>
      <c r="AQ961" s="360"/>
    </row>
    <row r="962" spans="1:43" s="8" customFormat="1" ht="43.5" customHeight="1">
      <c r="A962" s="311" t="s">
        <v>2048</v>
      </c>
      <c r="B962" s="369" t="s">
        <v>966</v>
      </c>
      <c r="C962" s="398" t="s">
        <v>891</v>
      </c>
      <c r="D962" s="314"/>
      <c r="E962" s="314" t="s">
        <v>382</v>
      </c>
      <c r="F962" s="315" t="s">
        <v>2450</v>
      </c>
      <c r="G962" s="313" t="s">
        <v>2451</v>
      </c>
      <c r="H962" s="313" t="s">
        <v>2452</v>
      </c>
      <c r="I962" s="316">
        <v>140000</v>
      </c>
      <c r="J962" s="316">
        <f>-K2568/0.0833333333333333</f>
        <v>0</v>
      </c>
      <c r="K962" s="316"/>
      <c r="L962" s="317">
        <v>42501</v>
      </c>
      <c r="M962" s="317">
        <v>42501</v>
      </c>
      <c r="N962" s="318">
        <v>43595</v>
      </c>
      <c r="O962" s="336">
        <f t="shared" si="61"/>
        <v>2019</v>
      </c>
      <c r="P962" s="336">
        <f t="shared" si="62"/>
        <v>5</v>
      </c>
      <c r="Q962" s="326" t="str">
        <f t="shared" si="64"/>
        <v>201905</v>
      </c>
      <c r="R962" s="311" t="s">
        <v>44</v>
      </c>
      <c r="S962" s="319">
        <v>0</v>
      </c>
      <c r="T962" s="319">
        <v>0</v>
      </c>
      <c r="U962" s="313"/>
      <c r="V962" s="360"/>
      <c r="W962" s="360"/>
      <c r="X962" s="360"/>
      <c r="Y96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2" s="360"/>
      <c r="AA962" s="360"/>
      <c r="AB962" s="360"/>
      <c r="AC962" s="360"/>
      <c r="AD962" s="360"/>
      <c r="AE962" s="360"/>
      <c r="AF962" s="360"/>
      <c r="AG962" s="360"/>
      <c r="AH962" s="360"/>
      <c r="AI962" s="360"/>
      <c r="AJ962" s="360"/>
      <c r="AK962" s="360"/>
      <c r="AL962" s="360"/>
      <c r="AM962" s="360"/>
      <c r="AN962" s="360"/>
      <c r="AO962" s="360"/>
      <c r="AP962" s="360"/>
      <c r="AQ962" s="360"/>
    </row>
    <row r="963" spans="1:43" s="8" customFormat="1" ht="43.5" customHeight="1">
      <c r="A963" s="379" t="s">
        <v>476</v>
      </c>
      <c r="B963" s="378" t="s">
        <v>966</v>
      </c>
      <c r="C963" s="354" t="s">
        <v>891</v>
      </c>
      <c r="D963" s="358"/>
      <c r="E963" s="358" t="s">
        <v>525</v>
      </c>
      <c r="F963" s="359" t="s">
        <v>3331</v>
      </c>
      <c r="G963" s="355" t="s">
        <v>1271</v>
      </c>
      <c r="H963" s="355" t="s">
        <v>3332</v>
      </c>
      <c r="I963" s="371">
        <v>28437.5</v>
      </c>
      <c r="J963" s="371">
        <f>-K2593/0.0833333333333333</f>
        <v>0</v>
      </c>
      <c r="K963" s="371"/>
      <c r="L963" s="372">
        <v>42872</v>
      </c>
      <c r="M963" s="372">
        <v>42872</v>
      </c>
      <c r="N963" s="373">
        <v>43602</v>
      </c>
      <c r="O963" s="374">
        <f t="shared" si="61"/>
        <v>2019</v>
      </c>
      <c r="P963" s="374">
        <f t="shared" si="62"/>
        <v>5</v>
      </c>
      <c r="Q963" s="375" t="str">
        <f t="shared" si="64"/>
        <v>201905</v>
      </c>
      <c r="R963" s="354">
        <v>0</v>
      </c>
      <c r="S963" s="376">
        <v>0</v>
      </c>
      <c r="T963" s="376">
        <v>0</v>
      </c>
      <c r="U963" s="356"/>
      <c r="V963" s="348"/>
      <c r="W963" s="348"/>
      <c r="X963" s="348"/>
      <c r="Y96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3" s="421"/>
      <c r="AA963" s="349"/>
      <c r="AB963" s="349"/>
      <c r="AC963" s="349"/>
      <c r="AD963" s="349"/>
      <c r="AE963" s="349"/>
      <c r="AF963" s="349"/>
      <c r="AG963" s="349"/>
      <c r="AH963" s="349"/>
      <c r="AI963" s="349"/>
      <c r="AJ963" s="349"/>
      <c r="AK963" s="349"/>
      <c r="AL963" s="349"/>
      <c r="AM963" s="349"/>
      <c r="AN963" s="349"/>
      <c r="AO963" s="349"/>
      <c r="AP963" s="349"/>
      <c r="AQ963" s="349"/>
    </row>
    <row r="964" spans="1:43" s="8" customFormat="1" ht="43.5" customHeight="1">
      <c r="A964" s="311" t="s">
        <v>272</v>
      </c>
      <c r="B964" s="369" t="s">
        <v>889</v>
      </c>
      <c r="C964" s="398" t="s">
        <v>891</v>
      </c>
      <c r="D964" s="314"/>
      <c r="E964" s="314" t="s">
        <v>379</v>
      </c>
      <c r="F964" s="315" t="s">
        <v>2466</v>
      </c>
      <c r="G964" s="313" t="s">
        <v>2467</v>
      </c>
      <c r="H964" s="313" t="s">
        <v>2116</v>
      </c>
      <c r="I964" s="316">
        <v>660000</v>
      </c>
      <c r="J964" s="316">
        <f>-K2530/0.0833333333333333</f>
        <v>0</v>
      </c>
      <c r="K964" s="316"/>
      <c r="L964" s="317">
        <v>42508</v>
      </c>
      <c r="M964" s="317">
        <v>42508</v>
      </c>
      <c r="N964" s="318">
        <v>43602</v>
      </c>
      <c r="O964" s="336">
        <f aca="true" t="shared" si="65" ref="O964:O1027">YEAR(N964)</f>
        <v>2019</v>
      </c>
      <c r="P964" s="336">
        <f aca="true" t="shared" si="66" ref="P964:P1027">MONTH(N964)</f>
        <v>5</v>
      </c>
      <c r="Q964" s="326" t="str">
        <f t="shared" si="64"/>
        <v>201905</v>
      </c>
      <c r="R964" s="311" t="s">
        <v>44</v>
      </c>
      <c r="S964" s="319">
        <v>0</v>
      </c>
      <c r="T964" s="319">
        <v>0</v>
      </c>
      <c r="U964" s="313"/>
      <c r="V964" s="363"/>
      <c r="W964" s="363"/>
      <c r="X964" s="363"/>
      <c r="Y96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4" s="385"/>
      <c r="AA964" s="360"/>
      <c r="AB964" s="360"/>
      <c r="AC964" s="360"/>
      <c r="AD964" s="360"/>
      <c r="AE964" s="360"/>
      <c r="AF964" s="360"/>
      <c r="AG964" s="360"/>
      <c r="AH964" s="360"/>
      <c r="AI964" s="360"/>
      <c r="AJ964" s="360"/>
      <c r="AK964" s="360"/>
      <c r="AL964" s="360"/>
      <c r="AM964" s="360"/>
      <c r="AN964" s="360"/>
      <c r="AO964" s="360"/>
      <c r="AP964" s="360"/>
      <c r="AQ964" s="360"/>
    </row>
    <row r="965" spans="1:43" s="8" customFormat="1" ht="43.5" customHeight="1">
      <c r="A965" s="305" t="s">
        <v>2048</v>
      </c>
      <c r="B965" s="361" t="s">
        <v>966</v>
      </c>
      <c r="C965" s="398" t="s">
        <v>891</v>
      </c>
      <c r="D965" s="306"/>
      <c r="E965" s="306" t="s">
        <v>382</v>
      </c>
      <c r="F965" s="307" t="s">
        <v>2468</v>
      </c>
      <c r="G965" s="308" t="s">
        <v>2469</v>
      </c>
      <c r="H965" s="308" t="s">
        <v>2470</v>
      </c>
      <c r="I965" s="309">
        <v>80000</v>
      </c>
      <c r="J965" s="309">
        <f>-K2572/0.0833333333333333</f>
        <v>0</v>
      </c>
      <c r="K965" s="309"/>
      <c r="L965" s="310">
        <v>42508</v>
      </c>
      <c r="M965" s="310">
        <v>42513</v>
      </c>
      <c r="N965" s="310">
        <v>43607</v>
      </c>
      <c r="O965" s="337">
        <f t="shared" si="65"/>
        <v>2019</v>
      </c>
      <c r="P965" s="336">
        <f t="shared" si="66"/>
        <v>5</v>
      </c>
      <c r="Q965" s="332" t="str">
        <f t="shared" si="64"/>
        <v>201905</v>
      </c>
      <c r="R965" s="311" t="s">
        <v>36</v>
      </c>
      <c r="S965" s="312">
        <v>0</v>
      </c>
      <c r="T965" s="312">
        <v>0</v>
      </c>
      <c r="U965" s="308"/>
      <c r="V965" s="360"/>
      <c r="W965" s="360"/>
      <c r="X965" s="360"/>
      <c r="Y9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5" s="385"/>
      <c r="AA965" s="363"/>
      <c r="AB965" s="363"/>
      <c r="AC965" s="363"/>
      <c r="AD965" s="363"/>
      <c r="AE965" s="363"/>
      <c r="AF965" s="363"/>
      <c r="AG965" s="363"/>
      <c r="AH965" s="363"/>
      <c r="AI965" s="363"/>
      <c r="AJ965" s="363"/>
      <c r="AK965" s="363"/>
      <c r="AL965" s="363"/>
      <c r="AM965" s="363"/>
      <c r="AN965" s="363"/>
      <c r="AO965" s="363"/>
      <c r="AP965" s="363"/>
      <c r="AQ965" s="363"/>
    </row>
    <row r="966" spans="1:43" s="8" customFormat="1" ht="43.5" customHeight="1">
      <c r="A966" s="311" t="s">
        <v>3092</v>
      </c>
      <c r="B966" s="369" t="s">
        <v>889</v>
      </c>
      <c r="C966" s="370" t="s">
        <v>891</v>
      </c>
      <c r="D966" s="314" t="s">
        <v>2530</v>
      </c>
      <c r="E966" s="314" t="s">
        <v>381</v>
      </c>
      <c r="F966" s="307" t="s">
        <v>2531</v>
      </c>
      <c r="G966" s="313" t="s">
        <v>346</v>
      </c>
      <c r="H966" s="313" t="s">
        <v>2532</v>
      </c>
      <c r="I966" s="316">
        <v>15000</v>
      </c>
      <c r="J966" s="316">
        <f>-K3178/0.0833333333333333</f>
        <v>0</v>
      </c>
      <c r="K966" s="316"/>
      <c r="L966" s="317" t="s">
        <v>326</v>
      </c>
      <c r="M966" s="317">
        <v>42522</v>
      </c>
      <c r="N966" s="318">
        <v>43616</v>
      </c>
      <c r="O966" s="336">
        <f t="shared" si="65"/>
        <v>2019</v>
      </c>
      <c r="P966" s="336">
        <f t="shared" si="66"/>
        <v>5</v>
      </c>
      <c r="Q966" s="326" t="str">
        <f t="shared" si="64"/>
        <v>201905</v>
      </c>
      <c r="R966" s="311" t="s">
        <v>44</v>
      </c>
      <c r="S966" s="319">
        <v>0</v>
      </c>
      <c r="T966" s="319">
        <v>0</v>
      </c>
      <c r="U966" s="313"/>
      <c r="V966" s="363"/>
      <c r="W966" s="360"/>
      <c r="X966" s="363"/>
      <c r="Y96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6" s="348"/>
      <c r="AA966" s="349"/>
      <c r="AB966" s="349"/>
      <c r="AC966" s="349"/>
      <c r="AD966" s="349"/>
      <c r="AE966" s="349"/>
      <c r="AF966" s="349"/>
      <c r="AG966" s="349"/>
      <c r="AH966" s="349"/>
      <c r="AI966" s="349"/>
      <c r="AJ966" s="349"/>
      <c r="AK966" s="349"/>
      <c r="AL966" s="349"/>
      <c r="AM966" s="349"/>
      <c r="AN966" s="349"/>
      <c r="AO966" s="349"/>
      <c r="AP966" s="349"/>
      <c r="AQ966" s="349"/>
    </row>
    <row r="967" spans="1:43" s="8" customFormat="1" ht="43.5" customHeight="1">
      <c r="A967" s="311" t="s">
        <v>2048</v>
      </c>
      <c r="B967" s="369" t="s">
        <v>966</v>
      </c>
      <c r="C967" s="398" t="s">
        <v>891</v>
      </c>
      <c r="D967" s="314"/>
      <c r="E967" s="314" t="s">
        <v>377</v>
      </c>
      <c r="F967" s="315" t="s">
        <v>2480</v>
      </c>
      <c r="G967" s="313" t="s">
        <v>2481</v>
      </c>
      <c r="H967" s="313" t="s">
        <v>2482</v>
      </c>
      <c r="I967" s="316">
        <v>90000</v>
      </c>
      <c r="J967" s="316">
        <f>-K2575/0.0833333333333333</f>
        <v>0</v>
      </c>
      <c r="K967" s="316"/>
      <c r="L967" s="317">
        <v>42522</v>
      </c>
      <c r="M967" s="317">
        <v>42522</v>
      </c>
      <c r="N967" s="318">
        <v>43616</v>
      </c>
      <c r="O967" s="336">
        <f t="shared" si="65"/>
        <v>2019</v>
      </c>
      <c r="P967" s="336">
        <f t="shared" si="66"/>
        <v>5</v>
      </c>
      <c r="Q967" s="326" t="str">
        <f t="shared" si="64"/>
        <v>201905</v>
      </c>
      <c r="R967" s="311" t="s">
        <v>44</v>
      </c>
      <c r="S967" s="319">
        <v>0</v>
      </c>
      <c r="T967" s="319">
        <v>0</v>
      </c>
      <c r="U967" s="313"/>
      <c r="V967" s="360"/>
      <c r="W967" s="360"/>
      <c r="X967" s="360"/>
      <c r="Y96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7" s="385"/>
      <c r="AA967" s="360"/>
      <c r="AB967" s="360"/>
      <c r="AC967" s="360"/>
      <c r="AD967" s="360"/>
      <c r="AE967" s="360"/>
      <c r="AF967" s="360"/>
      <c r="AG967" s="360"/>
      <c r="AH967" s="360"/>
      <c r="AI967" s="360"/>
      <c r="AJ967" s="360"/>
      <c r="AK967" s="360"/>
      <c r="AL967" s="360"/>
      <c r="AM967" s="360"/>
      <c r="AN967" s="360"/>
      <c r="AO967" s="360"/>
      <c r="AP967" s="360"/>
      <c r="AQ967" s="360"/>
    </row>
    <row r="968" spans="1:43" s="8" customFormat="1" ht="43.5" customHeight="1">
      <c r="A968" s="311" t="s">
        <v>2048</v>
      </c>
      <c r="B968" s="369" t="s">
        <v>966</v>
      </c>
      <c r="C968" s="398" t="s">
        <v>891</v>
      </c>
      <c r="D968" s="314"/>
      <c r="E968" s="314" t="s">
        <v>377</v>
      </c>
      <c r="F968" s="315" t="s">
        <v>2480</v>
      </c>
      <c r="G968" s="313" t="s">
        <v>2481</v>
      </c>
      <c r="H968" s="313" t="s">
        <v>2483</v>
      </c>
      <c r="I968" s="316">
        <v>90000</v>
      </c>
      <c r="J968" s="316">
        <f>-K2576/0.0833333333333333</f>
        <v>0</v>
      </c>
      <c r="K968" s="316"/>
      <c r="L968" s="317">
        <v>42522</v>
      </c>
      <c r="M968" s="317">
        <v>42522</v>
      </c>
      <c r="N968" s="318">
        <v>43616</v>
      </c>
      <c r="O968" s="336">
        <f t="shared" si="65"/>
        <v>2019</v>
      </c>
      <c r="P968" s="336">
        <f t="shared" si="66"/>
        <v>5</v>
      </c>
      <c r="Q968" s="326" t="str">
        <f t="shared" si="64"/>
        <v>201905</v>
      </c>
      <c r="R968" s="311" t="s">
        <v>44</v>
      </c>
      <c r="S968" s="319">
        <v>0</v>
      </c>
      <c r="T968" s="319">
        <v>0</v>
      </c>
      <c r="U968" s="313"/>
      <c r="V968" s="360"/>
      <c r="W968" s="360"/>
      <c r="X968" s="360"/>
      <c r="Y9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8" s="385"/>
      <c r="AA968" s="360"/>
      <c r="AB968" s="360"/>
      <c r="AC968" s="360"/>
      <c r="AD968" s="360"/>
      <c r="AE968" s="360"/>
      <c r="AF968" s="360"/>
      <c r="AG968" s="360"/>
      <c r="AH968" s="360"/>
      <c r="AI968" s="360"/>
      <c r="AJ968" s="360"/>
      <c r="AK968" s="360"/>
      <c r="AL968" s="360"/>
      <c r="AM968" s="360"/>
      <c r="AN968" s="360"/>
      <c r="AO968" s="360"/>
      <c r="AP968" s="360"/>
      <c r="AQ968" s="360"/>
    </row>
    <row r="969" spans="1:43" s="8" customFormat="1" ht="43.5" customHeight="1">
      <c r="A969" s="311" t="s">
        <v>2048</v>
      </c>
      <c r="B969" s="369" t="s">
        <v>966</v>
      </c>
      <c r="C969" s="398" t="s">
        <v>891</v>
      </c>
      <c r="D969" s="314"/>
      <c r="E969" s="314" t="s">
        <v>377</v>
      </c>
      <c r="F969" s="315" t="s">
        <v>2480</v>
      </c>
      <c r="G969" s="313" t="s">
        <v>2481</v>
      </c>
      <c r="H969" s="313" t="s">
        <v>2484</v>
      </c>
      <c r="I969" s="316">
        <v>90000</v>
      </c>
      <c r="J969" s="316">
        <f>-K2577/0.0833333333333333</f>
        <v>0</v>
      </c>
      <c r="K969" s="316"/>
      <c r="L969" s="317">
        <v>42522</v>
      </c>
      <c r="M969" s="317">
        <v>42522</v>
      </c>
      <c r="N969" s="318">
        <v>43616</v>
      </c>
      <c r="O969" s="336">
        <f t="shared" si="65"/>
        <v>2019</v>
      </c>
      <c r="P969" s="336">
        <f t="shared" si="66"/>
        <v>5</v>
      </c>
      <c r="Q969" s="326" t="str">
        <f t="shared" si="64"/>
        <v>201905</v>
      </c>
      <c r="R969" s="311" t="s">
        <v>44</v>
      </c>
      <c r="S969" s="319">
        <v>0</v>
      </c>
      <c r="T969" s="319">
        <v>0</v>
      </c>
      <c r="U969" s="313"/>
      <c r="V969" s="360"/>
      <c r="W969" s="360"/>
      <c r="X969" s="360"/>
      <c r="Y9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69" s="385"/>
      <c r="AA969" s="360"/>
      <c r="AB969" s="360"/>
      <c r="AC969" s="360"/>
      <c r="AD969" s="360"/>
      <c r="AE969" s="360"/>
      <c r="AF969" s="360"/>
      <c r="AG969" s="360"/>
      <c r="AH969" s="360"/>
      <c r="AI969" s="360"/>
      <c r="AJ969" s="360"/>
      <c r="AK969" s="360"/>
      <c r="AL969" s="360"/>
      <c r="AM969" s="360"/>
      <c r="AN969" s="360"/>
      <c r="AO969" s="360"/>
      <c r="AP969" s="360"/>
      <c r="AQ969" s="360"/>
    </row>
    <row r="970" spans="1:43" s="8" customFormat="1" ht="43.5" customHeight="1">
      <c r="A970" s="354" t="s">
        <v>2048</v>
      </c>
      <c r="B970" s="235" t="s">
        <v>966</v>
      </c>
      <c r="C970" s="354" t="s">
        <v>891</v>
      </c>
      <c r="D970" s="244"/>
      <c r="E970" s="244" t="s">
        <v>382</v>
      </c>
      <c r="F970" s="359" t="s">
        <v>2446</v>
      </c>
      <c r="G970" s="246" t="s">
        <v>503</v>
      </c>
      <c r="H970" s="355" t="s">
        <v>2447</v>
      </c>
      <c r="I970" s="285">
        <v>96795</v>
      </c>
      <c r="J970" s="285">
        <f>-K2610/0.0833333333333333</f>
        <v>0</v>
      </c>
      <c r="K970" s="285"/>
      <c r="L970" s="280">
        <v>42494</v>
      </c>
      <c r="M970" s="280">
        <v>42522</v>
      </c>
      <c r="N970" s="280">
        <v>43616</v>
      </c>
      <c r="O970" s="329">
        <f t="shared" si="65"/>
        <v>2019</v>
      </c>
      <c r="P970" s="323">
        <f t="shared" si="66"/>
        <v>5</v>
      </c>
      <c r="Q970" s="330" t="str">
        <f t="shared" si="64"/>
        <v>201905</v>
      </c>
      <c r="R970" s="354" t="s">
        <v>44</v>
      </c>
      <c r="S970" s="267">
        <v>0</v>
      </c>
      <c r="T970" s="267">
        <v>0</v>
      </c>
      <c r="U970" s="246"/>
      <c r="V970" s="343"/>
      <c r="W970" s="345"/>
      <c r="X970" s="344"/>
      <c r="Y97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0" s="421"/>
      <c r="AA970" s="348"/>
      <c r="AB970" s="348"/>
      <c r="AC970" s="348"/>
      <c r="AD970" s="348"/>
      <c r="AE970" s="348"/>
      <c r="AF970" s="348"/>
      <c r="AG970" s="348"/>
      <c r="AH970" s="348"/>
      <c r="AI970" s="348"/>
      <c r="AJ970" s="348"/>
      <c r="AK970" s="348"/>
      <c r="AL970" s="348"/>
      <c r="AM970" s="348"/>
      <c r="AN970" s="348"/>
      <c r="AO970" s="348"/>
      <c r="AP970" s="348"/>
      <c r="AQ970" s="348"/>
    </row>
    <row r="971" spans="1:43" s="8" customFormat="1" ht="43.5" customHeight="1">
      <c r="A971" s="311" t="s">
        <v>272</v>
      </c>
      <c r="B971" s="369" t="s">
        <v>889</v>
      </c>
      <c r="C971" s="398" t="s">
        <v>891</v>
      </c>
      <c r="D971" s="314"/>
      <c r="E971" s="306" t="s">
        <v>380</v>
      </c>
      <c r="F971" s="307" t="s">
        <v>2622</v>
      </c>
      <c r="G971" s="308" t="s">
        <v>2623</v>
      </c>
      <c r="H971" s="308" t="s">
        <v>2624</v>
      </c>
      <c r="I971" s="309">
        <v>300000</v>
      </c>
      <c r="J971" s="309">
        <f>-K2542/0.0833333333333333</f>
        <v>0</v>
      </c>
      <c r="K971" s="309"/>
      <c r="L971" s="317">
        <v>42592</v>
      </c>
      <c r="M971" s="317">
        <v>42592</v>
      </c>
      <c r="N971" s="310">
        <v>43616</v>
      </c>
      <c r="O971" s="337">
        <f t="shared" si="65"/>
        <v>2019</v>
      </c>
      <c r="P971" s="336">
        <f t="shared" si="66"/>
        <v>5</v>
      </c>
      <c r="Q971" s="332" t="str">
        <f t="shared" si="64"/>
        <v>201905</v>
      </c>
      <c r="R971" s="311" t="s">
        <v>44</v>
      </c>
      <c r="S971" s="312">
        <v>0</v>
      </c>
      <c r="T971" s="312">
        <v>0</v>
      </c>
      <c r="U971" s="308"/>
      <c r="V971" s="360"/>
      <c r="W971" s="360"/>
      <c r="X971" s="360"/>
      <c r="Y97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1" s="385"/>
      <c r="AA971" s="363"/>
      <c r="AB971" s="363"/>
      <c r="AC971" s="363"/>
      <c r="AD971" s="363"/>
      <c r="AE971" s="363"/>
      <c r="AF971" s="363"/>
      <c r="AG971" s="363"/>
      <c r="AH971" s="363"/>
      <c r="AI971" s="363"/>
      <c r="AJ971" s="363"/>
      <c r="AK971" s="363"/>
      <c r="AL971" s="363"/>
      <c r="AM971" s="363"/>
      <c r="AN971" s="363"/>
      <c r="AO971" s="363"/>
      <c r="AP971" s="363"/>
      <c r="AQ971" s="363"/>
    </row>
    <row r="972" spans="1:43" s="8" customFormat="1" ht="43.5" customHeight="1">
      <c r="A972" s="305" t="s">
        <v>203</v>
      </c>
      <c r="B972" s="361" t="s">
        <v>884</v>
      </c>
      <c r="C972" s="398" t="s">
        <v>891</v>
      </c>
      <c r="D972" s="306"/>
      <c r="E972" s="306" t="s">
        <v>378</v>
      </c>
      <c r="F972" s="307" t="s">
        <v>2485</v>
      </c>
      <c r="G972" s="308" t="s">
        <v>1783</v>
      </c>
      <c r="H972" s="308" t="s">
        <v>2486</v>
      </c>
      <c r="I972" s="309">
        <v>1000000</v>
      </c>
      <c r="J972" s="309">
        <f>-K2551/0.0833333333333333</f>
        <v>0</v>
      </c>
      <c r="K972" s="309"/>
      <c r="L972" s="310">
        <v>42522</v>
      </c>
      <c r="M972" s="310">
        <v>42522</v>
      </c>
      <c r="N972" s="310">
        <v>43616</v>
      </c>
      <c r="O972" s="337">
        <f t="shared" si="65"/>
        <v>2019</v>
      </c>
      <c r="P972" s="336">
        <f t="shared" si="66"/>
        <v>5</v>
      </c>
      <c r="Q972" s="332" t="str">
        <f t="shared" si="64"/>
        <v>201905</v>
      </c>
      <c r="R972" s="311" t="s">
        <v>44</v>
      </c>
      <c r="S972" s="312">
        <v>0</v>
      </c>
      <c r="T972" s="312">
        <v>0</v>
      </c>
      <c r="U972" s="308"/>
      <c r="V972" s="360"/>
      <c r="W972" s="360"/>
      <c r="X972" s="360"/>
      <c r="Y9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2" s="360"/>
      <c r="AA972" s="363"/>
      <c r="AB972" s="363"/>
      <c r="AC972" s="363"/>
      <c r="AD972" s="363"/>
      <c r="AE972" s="363"/>
      <c r="AF972" s="363"/>
      <c r="AG972" s="363"/>
      <c r="AH972" s="363"/>
      <c r="AI972" s="363"/>
      <c r="AJ972" s="363"/>
      <c r="AK972" s="363"/>
      <c r="AL972" s="363"/>
      <c r="AM972" s="363"/>
      <c r="AN972" s="363"/>
      <c r="AO972" s="363"/>
      <c r="AP972" s="363"/>
      <c r="AQ972" s="363"/>
    </row>
    <row r="973" spans="1:43" s="8" customFormat="1" ht="43.5" customHeight="1">
      <c r="A973" s="354" t="s">
        <v>3092</v>
      </c>
      <c r="B973" s="378" t="s">
        <v>889</v>
      </c>
      <c r="C973" s="370" t="s">
        <v>891</v>
      </c>
      <c r="D973" s="358" t="s">
        <v>3107</v>
      </c>
      <c r="E973" s="365" t="s">
        <v>381</v>
      </c>
      <c r="F973" s="359" t="s">
        <v>2499</v>
      </c>
      <c r="G973" s="355" t="s">
        <v>2500</v>
      </c>
      <c r="H973" s="355" t="s">
        <v>1909</v>
      </c>
      <c r="I973" s="388">
        <v>200000</v>
      </c>
      <c r="J973" s="388">
        <f>-K2582/0.0833333333333333</f>
        <v>0</v>
      </c>
      <c r="K973" s="388"/>
      <c r="L973" s="372">
        <v>42529</v>
      </c>
      <c r="M973" s="372">
        <v>42529</v>
      </c>
      <c r="N973" s="373">
        <v>43623</v>
      </c>
      <c r="O973" s="374">
        <f t="shared" si="65"/>
        <v>2019</v>
      </c>
      <c r="P973" s="374">
        <f t="shared" si="66"/>
        <v>6</v>
      </c>
      <c r="Q973" s="375" t="str">
        <f t="shared" si="64"/>
        <v>201906</v>
      </c>
      <c r="R973" s="354" t="s">
        <v>44</v>
      </c>
      <c r="S973" s="391">
        <v>0</v>
      </c>
      <c r="T973" s="391">
        <v>0</v>
      </c>
      <c r="U973" s="355"/>
      <c r="V973" s="349"/>
      <c r="W973" s="348"/>
      <c r="X973" s="349"/>
      <c r="Y97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3" s="348"/>
      <c r="AA973" s="348"/>
      <c r="AB973" s="348"/>
      <c r="AC973" s="348"/>
      <c r="AD973" s="348"/>
      <c r="AE973" s="348"/>
      <c r="AF973" s="348"/>
      <c r="AG973" s="348"/>
      <c r="AH973" s="348"/>
      <c r="AI973" s="348"/>
      <c r="AJ973" s="348"/>
      <c r="AK973" s="348"/>
      <c r="AL973" s="348"/>
      <c r="AM973" s="348"/>
      <c r="AN973" s="348"/>
      <c r="AO973" s="348"/>
      <c r="AP973" s="348"/>
      <c r="AQ973" s="348"/>
    </row>
    <row r="974" spans="1:43" s="8" customFormat="1" ht="43.5" customHeight="1">
      <c r="A974" s="305" t="s">
        <v>89</v>
      </c>
      <c r="B974" s="369" t="s">
        <v>890</v>
      </c>
      <c r="C974" s="398" t="s">
        <v>891</v>
      </c>
      <c r="D974" s="306"/>
      <c r="E974" s="306" t="s">
        <v>391</v>
      </c>
      <c r="F974" s="307" t="s">
        <v>2510</v>
      </c>
      <c r="G974" s="308" t="s">
        <v>2511</v>
      </c>
      <c r="H974" s="308" t="s">
        <v>1285</v>
      </c>
      <c r="I974" s="309">
        <v>297650</v>
      </c>
      <c r="J974" s="309">
        <f>-K2574/0.0833333333333333</f>
        <v>0</v>
      </c>
      <c r="K974" s="309"/>
      <c r="L974" s="310">
        <v>42536</v>
      </c>
      <c r="M974" s="310">
        <v>42536</v>
      </c>
      <c r="N974" s="310">
        <v>43630</v>
      </c>
      <c r="O974" s="337">
        <f t="shared" si="65"/>
        <v>2019</v>
      </c>
      <c r="P974" s="336">
        <f t="shared" si="66"/>
        <v>6</v>
      </c>
      <c r="Q974" s="332" t="str">
        <f t="shared" si="64"/>
        <v>201906</v>
      </c>
      <c r="R974" s="311" t="s">
        <v>44</v>
      </c>
      <c r="S974" s="312">
        <v>0.1</v>
      </c>
      <c r="T974" s="312">
        <v>0.05</v>
      </c>
      <c r="U974" s="313"/>
      <c r="V974" s="363"/>
      <c r="W974" s="360"/>
      <c r="X974" s="385"/>
      <c r="Y9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4" s="360"/>
      <c r="AA974" s="360"/>
      <c r="AB974" s="360"/>
      <c r="AC974" s="360"/>
      <c r="AD974" s="360"/>
      <c r="AE974" s="360"/>
      <c r="AF974" s="360"/>
      <c r="AG974" s="360"/>
      <c r="AH974" s="360"/>
      <c r="AI974" s="360"/>
      <c r="AJ974" s="360"/>
      <c r="AK974" s="360"/>
      <c r="AL974" s="360"/>
      <c r="AM974" s="360"/>
      <c r="AN974" s="360"/>
      <c r="AO974" s="360"/>
      <c r="AP974" s="360"/>
      <c r="AQ974" s="360"/>
    </row>
    <row r="975" spans="1:43" s="8" customFormat="1" ht="43.5" customHeight="1">
      <c r="A975" s="354" t="s">
        <v>476</v>
      </c>
      <c r="B975" s="369" t="s">
        <v>966</v>
      </c>
      <c r="C975" s="354" t="s">
        <v>891</v>
      </c>
      <c r="D975" s="244"/>
      <c r="E975" s="244" t="s">
        <v>379</v>
      </c>
      <c r="F975" s="245" t="s">
        <v>46</v>
      </c>
      <c r="G975" s="362" t="s">
        <v>2667</v>
      </c>
      <c r="H975" s="251" t="s">
        <v>271</v>
      </c>
      <c r="I975" s="285">
        <v>175223.52</v>
      </c>
      <c r="J975" s="285">
        <f>-K2496/0.0833333333333333</f>
        <v>0</v>
      </c>
      <c r="K975" s="285"/>
      <c r="L975" s="280">
        <v>42627</v>
      </c>
      <c r="M975" s="280">
        <v>42536</v>
      </c>
      <c r="N975" s="281">
        <v>43630</v>
      </c>
      <c r="O975" s="323">
        <f t="shared" si="65"/>
        <v>2019</v>
      </c>
      <c r="P975" s="323">
        <f t="shared" si="66"/>
        <v>6</v>
      </c>
      <c r="Q975" s="324" t="str">
        <f t="shared" si="64"/>
        <v>201906</v>
      </c>
      <c r="R975" s="354">
        <v>0</v>
      </c>
      <c r="S975" s="267">
        <v>0</v>
      </c>
      <c r="T975" s="267">
        <v>0</v>
      </c>
      <c r="U975" s="355"/>
      <c r="V975" s="343"/>
      <c r="W975" s="345"/>
      <c r="X975" s="343"/>
      <c r="Y975" s="34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5" s="421"/>
      <c r="AA975" s="349"/>
      <c r="AB975" s="349"/>
      <c r="AC975" s="349"/>
      <c r="AD975" s="349"/>
      <c r="AE975" s="349"/>
      <c r="AF975" s="349"/>
      <c r="AG975" s="349"/>
      <c r="AH975" s="349"/>
      <c r="AI975" s="349"/>
      <c r="AJ975" s="349"/>
      <c r="AK975" s="349"/>
      <c r="AL975" s="349"/>
      <c r="AM975" s="349"/>
      <c r="AN975" s="349"/>
      <c r="AO975" s="349"/>
      <c r="AP975" s="349"/>
      <c r="AQ975" s="349"/>
    </row>
    <row r="976" spans="1:43" s="8" customFormat="1" ht="43.5" customHeight="1">
      <c r="A976" s="311" t="s">
        <v>131</v>
      </c>
      <c r="B976" s="369" t="s">
        <v>884</v>
      </c>
      <c r="C976" s="398" t="s">
        <v>891</v>
      </c>
      <c r="D976" s="314"/>
      <c r="E976" s="314" t="s">
        <v>376</v>
      </c>
      <c r="F976" s="315" t="s">
        <v>46</v>
      </c>
      <c r="G976" s="313" t="s">
        <v>228</v>
      </c>
      <c r="H976" s="313" t="s">
        <v>229</v>
      </c>
      <c r="I976" s="316">
        <v>144631.66</v>
      </c>
      <c r="J976" s="316">
        <f>-K3284/0.0833333333333333</f>
        <v>0</v>
      </c>
      <c r="K976" s="316"/>
      <c r="L976" s="317">
        <v>42613</v>
      </c>
      <c r="M976" s="317">
        <v>42539</v>
      </c>
      <c r="N976" s="318">
        <v>43633</v>
      </c>
      <c r="O976" s="336">
        <f t="shared" si="65"/>
        <v>2019</v>
      </c>
      <c r="P976" s="336">
        <f t="shared" si="66"/>
        <v>6</v>
      </c>
      <c r="Q976" s="326" t="str">
        <f t="shared" si="64"/>
        <v>201906</v>
      </c>
      <c r="R976" s="311">
        <v>0</v>
      </c>
      <c r="S976" s="319">
        <v>0</v>
      </c>
      <c r="T976" s="319">
        <v>0</v>
      </c>
      <c r="U976" s="313"/>
      <c r="V976" s="363"/>
      <c r="W976" s="360"/>
      <c r="X976" s="363"/>
      <c r="Y97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76" s="421"/>
      <c r="AA976" s="349"/>
      <c r="AB976" s="349"/>
      <c r="AC976" s="349"/>
      <c r="AD976" s="349"/>
      <c r="AE976" s="349"/>
      <c r="AF976" s="349"/>
      <c r="AG976" s="349"/>
      <c r="AH976" s="349"/>
      <c r="AI976" s="349"/>
      <c r="AJ976" s="349"/>
      <c r="AK976" s="349"/>
      <c r="AL976" s="349"/>
      <c r="AM976" s="349"/>
      <c r="AN976" s="349"/>
      <c r="AO976" s="349"/>
      <c r="AP976" s="349"/>
      <c r="AQ976" s="349"/>
    </row>
    <row r="977" spans="1:43" s="8" customFormat="1" ht="43.5" customHeight="1">
      <c r="A977" s="311" t="s">
        <v>203</v>
      </c>
      <c r="B977" s="369" t="s">
        <v>884</v>
      </c>
      <c r="C977" s="398" t="s">
        <v>891</v>
      </c>
      <c r="D977" s="314" t="s">
        <v>3354</v>
      </c>
      <c r="E977" s="314" t="s">
        <v>377</v>
      </c>
      <c r="F977" s="315" t="s">
        <v>1364</v>
      </c>
      <c r="G977" s="313" t="s">
        <v>1365</v>
      </c>
      <c r="H977" s="313" t="s">
        <v>1017</v>
      </c>
      <c r="I977" s="316">
        <v>1000000</v>
      </c>
      <c r="J977" s="316">
        <f>-K3091/0.0833333333333333</f>
        <v>0</v>
      </c>
      <c r="K977" s="316"/>
      <c r="L977" s="317">
        <v>42886</v>
      </c>
      <c r="M977" s="317">
        <v>42911</v>
      </c>
      <c r="N977" s="318">
        <v>43640</v>
      </c>
      <c r="O977" s="336">
        <f t="shared" si="65"/>
        <v>2019</v>
      </c>
      <c r="P977" s="336">
        <f t="shared" si="66"/>
        <v>6</v>
      </c>
      <c r="Q977" s="326" t="str">
        <f t="shared" si="64"/>
        <v>201906</v>
      </c>
      <c r="R977" s="311">
        <v>0</v>
      </c>
      <c r="S977" s="319">
        <v>0.27</v>
      </c>
      <c r="T977" s="319">
        <v>0</v>
      </c>
      <c r="U977" s="355"/>
      <c r="V977" s="360"/>
      <c r="W977" s="360" t="s">
        <v>882</v>
      </c>
      <c r="X977" s="360"/>
      <c r="Y97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77" s="421"/>
      <c r="AA977" s="349"/>
      <c r="AB977" s="349"/>
      <c r="AC977" s="349"/>
      <c r="AD977" s="349"/>
      <c r="AE977" s="349"/>
      <c r="AF977" s="349"/>
      <c r="AG977" s="349"/>
      <c r="AH977" s="349"/>
      <c r="AI977" s="349"/>
      <c r="AJ977" s="349"/>
      <c r="AK977" s="349"/>
      <c r="AL977" s="349"/>
      <c r="AM977" s="349"/>
      <c r="AN977" s="349"/>
      <c r="AO977" s="349"/>
      <c r="AP977" s="349"/>
      <c r="AQ977" s="349"/>
    </row>
    <row r="978" spans="1:43" s="8" customFormat="1" ht="43.5" customHeight="1">
      <c r="A978" s="311" t="s">
        <v>203</v>
      </c>
      <c r="B978" s="369" t="s">
        <v>884</v>
      </c>
      <c r="C978" s="398" t="s">
        <v>891</v>
      </c>
      <c r="D978" s="314" t="s">
        <v>3355</v>
      </c>
      <c r="E978" s="314" t="s">
        <v>377</v>
      </c>
      <c r="F978" s="315" t="s">
        <v>1364</v>
      </c>
      <c r="G978" s="313" t="s">
        <v>1366</v>
      </c>
      <c r="H978" s="313" t="s">
        <v>574</v>
      </c>
      <c r="I978" s="316">
        <v>1000000</v>
      </c>
      <c r="J978" s="316">
        <f>-K3092/0.0833333333333333</f>
        <v>0</v>
      </c>
      <c r="K978" s="316"/>
      <c r="L978" s="317">
        <v>42886</v>
      </c>
      <c r="M978" s="317">
        <v>42911</v>
      </c>
      <c r="N978" s="318">
        <v>43640</v>
      </c>
      <c r="O978" s="336">
        <f t="shared" si="65"/>
        <v>2019</v>
      </c>
      <c r="P978" s="336">
        <f t="shared" si="66"/>
        <v>6</v>
      </c>
      <c r="Q978" s="326" t="str">
        <f t="shared" si="64"/>
        <v>201906</v>
      </c>
      <c r="R978" s="311">
        <v>0</v>
      </c>
      <c r="S978" s="319">
        <v>0.27</v>
      </c>
      <c r="T978" s="319">
        <v>0</v>
      </c>
      <c r="U978" s="355"/>
      <c r="V978" s="360"/>
      <c r="W978" s="360" t="s">
        <v>882</v>
      </c>
      <c r="X978" s="360"/>
      <c r="Y97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78" s="421"/>
      <c r="AA978" s="349"/>
      <c r="AB978" s="349"/>
      <c r="AC978" s="349"/>
      <c r="AD978" s="349"/>
      <c r="AE978" s="349"/>
      <c r="AF978" s="349"/>
      <c r="AG978" s="349"/>
      <c r="AH978" s="349"/>
      <c r="AI978" s="349"/>
      <c r="AJ978" s="349"/>
      <c r="AK978" s="349"/>
      <c r="AL978" s="349"/>
      <c r="AM978" s="349"/>
      <c r="AN978" s="349"/>
      <c r="AO978" s="349"/>
      <c r="AP978" s="349"/>
      <c r="AQ978" s="349"/>
    </row>
    <row r="979" spans="1:43" s="8" customFormat="1" ht="43.5" customHeight="1">
      <c r="A979" s="311" t="s">
        <v>203</v>
      </c>
      <c r="B979" s="369" t="s">
        <v>884</v>
      </c>
      <c r="C979" s="398" t="s">
        <v>891</v>
      </c>
      <c r="D979" s="314" t="s">
        <v>3356</v>
      </c>
      <c r="E979" s="314" t="s">
        <v>377</v>
      </c>
      <c r="F979" s="315" t="s">
        <v>1364</v>
      </c>
      <c r="G979" s="313" t="s">
        <v>1365</v>
      </c>
      <c r="H979" s="313" t="s">
        <v>664</v>
      </c>
      <c r="I979" s="316">
        <v>1000000</v>
      </c>
      <c r="J979" s="316">
        <f>-K3093/0.0833333333333333</f>
        <v>0</v>
      </c>
      <c r="K979" s="316"/>
      <c r="L979" s="317">
        <v>42886</v>
      </c>
      <c r="M979" s="317">
        <v>42911</v>
      </c>
      <c r="N979" s="318">
        <v>43640</v>
      </c>
      <c r="O979" s="336">
        <f t="shared" si="65"/>
        <v>2019</v>
      </c>
      <c r="P979" s="336">
        <f t="shared" si="66"/>
        <v>6</v>
      </c>
      <c r="Q979" s="326" t="str">
        <f t="shared" si="64"/>
        <v>201906</v>
      </c>
      <c r="R979" s="311">
        <v>0</v>
      </c>
      <c r="S979" s="319">
        <v>0.27</v>
      </c>
      <c r="T979" s="319">
        <v>0</v>
      </c>
      <c r="U979" s="355"/>
      <c r="V979" s="360"/>
      <c r="W979" s="360" t="s">
        <v>882</v>
      </c>
      <c r="X979" s="360"/>
      <c r="Y97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79" s="421"/>
      <c r="AA979" s="349"/>
      <c r="AB979" s="349"/>
      <c r="AC979" s="349"/>
      <c r="AD979" s="349"/>
      <c r="AE979" s="349"/>
      <c r="AF979" s="349"/>
      <c r="AG979" s="349"/>
      <c r="AH979" s="349"/>
      <c r="AI979" s="349"/>
      <c r="AJ979" s="349"/>
      <c r="AK979" s="349"/>
      <c r="AL979" s="349"/>
      <c r="AM979" s="349"/>
      <c r="AN979" s="349"/>
      <c r="AO979" s="349"/>
      <c r="AP979" s="349"/>
      <c r="AQ979" s="349"/>
    </row>
    <row r="980" spans="1:100" s="8" customFormat="1" ht="43.5" customHeight="1">
      <c r="A980" s="354" t="s">
        <v>130</v>
      </c>
      <c r="B980" s="235" t="s">
        <v>966</v>
      </c>
      <c r="C980" s="398" t="s">
        <v>891</v>
      </c>
      <c r="D980" s="314" t="s">
        <v>314</v>
      </c>
      <c r="E980" s="314" t="s">
        <v>377</v>
      </c>
      <c r="F980" s="315" t="s">
        <v>181</v>
      </c>
      <c r="G980" s="313" t="s">
        <v>182</v>
      </c>
      <c r="H980" s="313" t="s">
        <v>2303</v>
      </c>
      <c r="I980" s="316">
        <v>1200000</v>
      </c>
      <c r="J980" s="316">
        <f>-K3131/0.0833333333333333</f>
        <v>0</v>
      </c>
      <c r="K980" s="316"/>
      <c r="L980" s="317">
        <v>41836</v>
      </c>
      <c r="M980" s="317">
        <v>41820</v>
      </c>
      <c r="N980" s="318">
        <v>43645</v>
      </c>
      <c r="O980" s="336">
        <f t="shared" si="65"/>
        <v>2019</v>
      </c>
      <c r="P980" s="336">
        <f t="shared" si="66"/>
        <v>6</v>
      </c>
      <c r="Q980" s="326" t="str">
        <f t="shared" si="64"/>
        <v>201906</v>
      </c>
      <c r="R980" s="311" t="s">
        <v>108</v>
      </c>
      <c r="S980" s="319">
        <v>0.11</v>
      </c>
      <c r="T980" s="319">
        <v>0.04</v>
      </c>
      <c r="U980" s="308"/>
      <c r="V980" s="363"/>
      <c r="W980" s="360"/>
      <c r="X980" s="363"/>
      <c r="Y98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0" s="348"/>
      <c r="AA980" s="348"/>
      <c r="AB980" s="348"/>
      <c r="AC980" s="348"/>
      <c r="AD980" s="348"/>
      <c r="AE980" s="348"/>
      <c r="AF980" s="348"/>
      <c r="AG980" s="348"/>
      <c r="AH980" s="348"/>
      <c r="AI980" s="348"/>
      <c r="AJ980" s="348"/>
      <c r="AK980" s="348"/>
      <c r="AL980" s="348"/>
      <c r="AM980" s="348"/>
      <c r="AN980" s="348"/>
      <c r="AO980" s="348"/>
      <c r="AP980" s="348"/>
      <c r="AQ980" s="348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  <c r="CC980" s="7"/>
      <c r="CD980" s="7"/>
      <c r="CE980" s="7"/>
      <c r="CF980" s="7"/>
      <c r="CG980" s="7"/>
      <c r="CH980" s="7"/>
      <c r="CI980" s="7"/>
      <c r="CJ980" s="7"/>
      <c r="CK980" s="7"/>
      <c r="CL980" s="7"/>
      <c r="CM980" s="7"/>
      <c r="CN980" s="7"/>
      <c r="CO980" s="7"/>
      <c r="CP980" s="7"/>
      <c r="CQ980" s="7"/>
      <c r="CR980" s="7"/>
      <c r="CS980" s="7"/>
      <c r="CT980" s="7"/>
      <c r="CU980" s="7"/>
      <c r="CV980" s="7"/>
    </row>
    <row r="981" spans="1:100" s="8" customFormat="1" ht="43.5" customHeight="1">
      <c r="A981" s="311" t="s">
        <v>131</v>
      </c>
      <c r="B981" s="369" t="s">
        <v>884</v>
      </c>
      <c r="C981" s="398" t="s">
        <v>891</v>
      </c>
      <c r="D981" s="314"/>
      <c r="E981" s="314" t="s">
        <v>376</v>
      </c>
      <c r="F981" s="315" t="s">
        <v>46</v>
      </c>
      <c r="G981" s="313" t="s">
        <v>2651</v>
      </c>
      <c r="H981" s="313" t="s">
        <v>2652</v>
      </c>
      <c r="I981" s="316">
        <v>79111.08</v>
      </c>
      <c r="J981" s="316">
        <f>-K2620/0.0833333333333333</f>
        <v>0</v>
      </c>
      <c r="K981" s="316"/>
      <c r="L981" s="317">
        <v>42606</v>
      </c>
      <c r="M981" s="317">
        <v>42552</v>
      </c>
      <c r="N981" s="317">
        <v>43646</v>
      </c>
      <c r="O981" s="338">
        <f t="shared" si="65"/>
        <v>2019</v>
      </c>
      <c r="P981" s="336">
        <f t="shared" si="66"/>
        <v>6</v>
      </c>
      <c r="Q981" s="333" t="str">
        <f t="shared" si="64"/>
        <v>201906</v>
      </c>
      <c r="R981" s="311">
        <v>0</v>
      </c>
      <c r="S981" s="319">
        <v>0</v>
      </c>
      <c r="T981" s="319">
        <v>0</v>
      </c>
      <c r="U981" s="313"/>
      <c r="V981" s="385"/>
      <c r="W981" s="360"/>
      <c r="X981" s="385"/>
      <c r="Y9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1" s="360"/>
      <c r="AA981" s="360"/>
      <c r="AB981" s="360"/>
      <c r="AC981" s="360"/>
      <c r="AD981" s="360"/>
      <c r="AE981" s="360"/>
      <c r="AF981" s="360"/>
      <c r="AG981" s="360"/>
      <c r="AH981" s="360"/>
      <c r="AI981" s="360"/>
      <c r="AJ981" s="360"/>
      <c r="AK981" s="360"/>
      <c r="AL981" s="360"/>
      <c r="AM981" s="360"/>
      <c r="AN981" s="360"/>
      <c r="AO981" s="360"/>
      <c r="AP981" s="360"/>
      <c r="AQ981" s="360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</row>
    <row r="982" spans="1:43" s="8" customFormat="1" ht="43.5" customHeight="1">
      <c r="A982" s="235" t="s">
        <v>89</v>
      </c>
      <c r="B982" s="354" t="s">
        <v>890</v>
      </c>
      <c r="C982" s="354" t="s">
        <v>891</v>
      </c>
      <c r="D982" s="244" t="s">
        <v>306</v>
      </c>
      <c r="E982" s="244" t="s">
        <v>395</v>
      </c>
      <c r="F982" s="245" t="s">
        <v>305</v>
      </c>
      <c r="G982" s="251" t="s">
        <v>308</v>
      </c>
      <c r="H982" s="251" t="s">
        <v>307</v>
      </c>
      <c r="I982" s="290" t="s">
        <v>93</v>
      </c>
      <c r="J982" s="290">
        <f>-K2545/0.0833333333333333</f>
        <v>0</v>
      </c>
      <c r="K982" s="290"/>
      <c r="L982" s="280">
        <v>41815</v>
      </c>
      <c r="M982" s="280">
        <v>41821</v>
      </c>
      <c r="N982" s="281">
        <v>43646</v>
      </c>
      <c r="O982" s="323">
        <f t="shared" si="65"/>
        <v>2019</v>
      </c>
      <c r="P982" s="323">
        <f t="shared" si="66"/>
        <v>6</v>
      </c>
      <c r="Q982" s="324" t="str">
        <f t="shared" si="64"/>
        <v>201906</v>
      </c>
      <c r="R982" s="235">
        <v>0</v>
      </c>
      <c r="S982" s="267">
        <v>0</v>
      </c>
      <c r="T982" s="267">
        <v>0</v>
      </c>
      <c r="U982" s="263"/>
      <c r="V982" s="347"/>
      <c r="W982" s="345"/>
      <c r="X982" s="347"/>
      <c r="Y982" s="25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2" s="421"/>
      <c r="AA982" s="421"/>
      <c r="AB982" s="349"/>
      <c r="AC982" s="349"/>
      <c r="AD982" s="349"/>
      <c r="AE982" s="349"/>
      <c r="AF982" s="349"/>
      <c r="AG982" s="349"/>
      <c r="AH982" s="349"/>
      <c r="AI982" s="349"/>
      <c r="AJ982" s="349"/>
      <c r="AK982" s="349"/>
      <c r="AL982" s="349"/>
      <c r="AM982" s="349"/>
      <c r="AN982" s="349"/>
      <c r="AO982" s="349"/>
      <c r="AP982" s="349"/>
      <c r="AQ982" s="349"/>
    </row>
    <row r="983" spans="1:43" s="8" customFormat="1" ht="43.5" customHeight="1">
      <c r="A983" s="305" t="s">
        <v>476</v>
      </c>
      <c r="B983" s="369" t="s">
        <v>966</v>
      </c>
      <c r="C983" s="398" t="s">
        <v>891</v>
      </c>
      <c r="D983" s="306" t="s">
        <v>3345</v>
      </c>
      <c r="E983" s="306" t="s">
        <v>379</v>
      </c>
      <c r="F983" s="307" t="s">
        <v>1399</v>
      </c>
      <c r="G983" s="308" t="s">
        <v>1400</v>
      </c>
      <c r="H983" s="308" t="s">
        <v>37</v>
      </c>
      <c r="I983" s="309">
        <v>311366</v>
      </c>
      <c r="J983" s="309">
        <f>-K2513/0.0833333333333333</f>
        <v>0</v>
      </c>
      <c r="K983" s="309"/>
      <c r="L983" s="310">
        <v>42886</v>
      </c>
      <c r="M983" s="310">
        <v>42932</v>
      </c>
      <c r="N983" s="310">
        <v>43661</v>
      </c>
      <c r="O983" s="337">
        <f t="shared" si="65"/>
        <v>2019</v>
      </c>
      <c r="P983" s="336">
        <f t="shared" si="66"/>
        <v>7</v>
      </c>
      <c r="Q983" s="332" t="str">
        <f t="shared" si="64"/>
        <v>201907</v>
      </c>
      <c r="R983" s="311" t="s">
        <v>105</v>
      </c>
      <c r="S983" s="312">
        <v>0</v>
      </c>
      <c r="T983" s="312">
        <v>0</v>
      </c>
      <c r="U983" s="313"/>
      <c r="V983" s="363"/>
      <c r="W983" s="360"/>
      <c r="X983" s="385"/>
      <c r="Y9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3" s="348"/>
      <c r="AA983" s="348"/>
      <c r="AB983" s="348"/>
      <c r="AC983" s="348"/>
      <c r="AD983" s="348"/>
      <c r="AE983" s="348"/>
      <c r="AF983" s="348"/>
      <c r="AG983" s="348"/>
      <c r="AH983" s="348"/>
      <c r="AI983" s="348"/>
      <c r="AJ983" s="348"/>
      <c r="AK983" s="348"/>
      <c r="AL983" s="348"/>
      <c r="AM983" s="348"/>
      <c r="AN983" s="348"/>
      <c r="AO983" s="348"/>
      <c r="AP983" s="348"/>
      <c r="AQ983" s="348"/>
    </row>
    <row r="984" spans="1:100" s="7" customFormat="1" ht="43.5" customHeight="1">
      <c r="A984" s="354" t="s">
        <v>1862</v>
      </c>
      <c r="B984" s="378" t="s">
        <v>889</v>
      </c>
      <c r="C984" s="370" t="s">
        <v>891</v>
      </c>
      <c r="D984" s="358"/>
      <c r="E984" s="358" t="s">
        <v>401</v>
      </c>
      <c r="F984" s="359" t="s">
        <v>2609</v>
      </c>
      <c r="G984" s="355" t="s">
        <v>2610</v>
      </c>
      <c r="H984" s="355" t="s">
        <v>2611</v>
      </c>
      <c r="I984" s="371">
        <v>483495</v>
      </c>
      <c r="J984" s="371">
        <f>-K2607/0.0833333333333333</f>
        <v>0</v>
      </c>
      <c r="K984" s="371"/>
      <c r="L984" s="372">
        <v>42767</v>
      </c>
      <c r="M984" s="372">
        <v>42578</v>
      </c>
      <c r="N984" s="373">
        <v>43672</v>
      </c>
      <c r="O984" s="374">
        <f t="shared" si="65"/>
        <v>2019</v>
      </c>
      <c r="P984" s="374">
        <f t="shared" si="66"/>
        <v>7</v>
      </c>
      <c r="Q984" s="375" t="str">
        <f t="shared" si="64"/>
        <v>201907</v>
      </c>
      <c r="R984" s="354" t="s">
        <v>44</v>
      </c>
      <c r="S984" s="376">
        <v>0.05</v>
      </c>
      <c r="T984" s="376">
        <v>0</v>
      </c>
      <c r="U984" s="355"/>
      <c r="V984" s="348"/>
      <c r="W984" s="348"/>
      <c r="X984" s="348"/>
      <c r="Y98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4" s="421"/>
      <c r="AA984" s="349"/>
      <c r="AB984" s="349"/>
      <c r="AC984" s="349"/>
      <c r="AD984" s="349"/>
      <c r="AE984" s="349"/>
      <c r="AF984" s="349"/>
      <c r="AG984" s="349"/>
      <c r="AH984" s="349"/>
      <c r="AI984" s="349"/>
      <c r="AJ984" s="349"/>
      <c r="AK984" s="349"/>
      <c r="AL984" s="349"/>
      <c r="AM984" s="349"/>
      <c r="AN984" s="349"/>
      <c r="AO984" s="349"/>
      <c r="AP984" s="349"/>
      <c r="AQ984" s="349"/>
      <c r="AR984" s="8"/>
      <c r="AS984" s="8"/>
      <c r="AT984" s="8"/>
      <c r="AU984" s="8"/>
      <c r="AV984" s="8"/>
      <c r="AW984" s="8"/>
      <c r="AX984" s="8"/>
      <c r="AY984" s="8"/>
      <c r="AZ984" s="8"/>
      <c r="BA984" s="8"/>
      <c r="BB984" s="8"/>
      <c r="BC984" s="8"/>
      <c r="BD984" s="8"/>
      <c r="BE984" s="8"/>
      <c r="BF984" s="8"/>
      <c r="BG984" s="8"/>
      <c r="BH984" s="8"/>
      <c r="BI984" s="8"/>
      <c r="BJ984" s="8"/>
      <c r="BK984" s="8"/>
      <c r="BL984" s="8"/>
      <c r="BM984" s="8"/>
      <c r="BN984" s="8"/>
      <c r="BO984" s="8"/>
      <c r="BP984" s="8"/>
      <c r="BQ984" s="8"/>
      <c r="BR984" s="8"/>
      <c r="BS984" s="8"/>
      <c r="BT984" s="8"/>
      <c r="BU984" s="8"/>
      <c r="BV984" s="8"/>
      <c r="BW984" s="8"/>
      <c r="BX984" s="8"/>
      <c r="BY984" s="8"/>
      <c r="BZ984" s="8"/>
      <c r="CA984" s="8"/>
      <c r="CB984" s="8"/>
      <c r="CC984" s="8"/>
      <c r="CD984" s="8"/>
      <c r="CE984" s="8"/>
      <c r="CF984" s="8"/>
      <c r="CG984" s="8"/>
      <c r="CH984" s="8"/>
      <c r="CI984" s="8"/>
      <c r="CJ984" s="8"/>
      <c r="CK984" s="8"/>
      <c r="CL984" s="8"/>
      <c r="CM984" s="8"/>
      <c r="CN984" s="8"/>
      <c r="CO984" s="8"/>
      <c r="CP984" s="8"/>
      <c r="CQ984" s="8"/>
      <c r="CR984" s="8"/>
      <c r="CS984" s="8"/>
      <c r="CT984" s="8"/>
      <c r="CU984" s="8"/>
      <c r="CV984" s="8"/>
    </row>
    <row r="985" spans="1:43" s="8" customFormat="1" ht="43.5" customHeight="1">
      <c r="A985" s="311" t="s">
        <v>3092</v>
      </c>
      <c r="B985" s="369" t="s">
        <v>889</v>
      </c>
      <c r="C985" s="398" t="s">
        <v>891</v>
      </c>
      <c r="D985" s="314" t="s">
        <v>3108</v>
      </c>
      <c r="E985" s="314" t="s">
        <v>381</v>
      </c>
      <c r="F985" s="359" t="s">
        <v>2599</v>
      </c>
      <c r="G985" s="355" t="s">
        <v>2600</v>
      </c>
      <c r="H985" s="355" t="s">
        <v>2601</v>
      </c>
      <c r="I985" s="316">
        <v>100000</v>
      </c>
      <c r="J985" s="316">
        <f>-K3215/0.0833333333333333</f>
        <v>0</v>
      </c>
      <c r="K985" s="316"/>
      <c r="L985" s="317">
        <v>42564</v>
      </c>
      <c r="M985" s="317">
        <v>42583</v>
      </c>
      <c r="N985" s="318">
        <v>43677</v>
      </c>
      <c r="O985" s="336">
        <f t="shared" si="65"/>
        <v>2019</v>
      </c>
      <c r="P985" s="336">
        <f t="shared" si="66"/>
        <v>7</v>
      </c>
      <c r="Q985" s="326" t="str">
        <f t="shared" si="64"/>
        <v>201907</v>
      </c>
      <c r="R985" s="354" t="s">
        <v>44</v>
      </c>
      <c r="S985" s="319">
        <v>0</v>
      </c>
      <c r="T985" s="319">
        <v>0</v>
      </c>
      <c r="U985" s="313"/>
      <c r="V985" s="363"/>
      <c r="W985" s="360"/>
      <c r="X985" s="385"/>
      <c r="Y98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5" s="348"/>
      <c r="AA985" s="349"/>
      <c r="AB985" s="349"/>
      <c r="AC985" s="349"/>
      <c r="AD985" s="349"/>
      <c r="AE985" s="349"/>
      <c r="AF985" s="349"/>
      <c r="AG985" s="349"/>
      <c r="AH985" s="349"/>
      <c r="AI985" s="349"/>
      <c r="AJ985" s="349"/>
      <c r="AK985" s="349"/>
      <c r="AL985" s="349"/>
      <c r="AM985" s="349"/>
      <c r="AN985" s="349"/>
      <c r="AO985" s="349"/>
      <c r="AP985" s="349"/>
      <c r="AQ985" s="349"/>
    </row>
    <row r="986" spans="1:43" s="8" customFormat="1" ht="43.5" customHeight="1">
      <c r="A986" s="311" t="s">
        <v>1776</v>
      </c>
      <c r="B986" s="369" t="s">
        <v>884</v>
      </c>
      <c r="C986" s="398" t="s">
        <v>891</v>
      </c>
      <c r="D986" s="314"/>
      <c r="E986" s="314" t="s">
        <v>380</v>
      </c>
      <c r="F986" s="315" t="s">
        <v>2626</v>
      </c>
      <c r="G986" s="313" t="s">
        <v>2627</v>
      </c>
      <c r="H986" s="313" t="s">
        <v>2628</v>
      </c>
      <c r="I986" s="316">
        <v>186930</v>
      </c>
      <c r="J986" s="316">
        <f>-K2592/0.0833333333333333</f>
        <v>0</v>
      </c>
      <c r="K986" s="316"/>
      <c r="L986" s="317">
        <v>42592</v>
      </c>
      <c r="M986" s="317">
        <v>42592</v>
      </c>
      <c r="N986" s="317">
        <v>43686</v>
      </c>
      <c r="O986" s="338">
        <f t="shared" si="65"/>
        <v>2019</v>
      </c>
      <c r="P986" s="336">
        <f t="shared" si="66"/>
        <v>8</v>
      </c>
      <c r="Q986" s="333" t="str">
        <f t="shared" si="64"/>
        <v>201908</v>
      </c>
      <c r="R986" s="311" t="s">
        <v>44</v>
      </c>
      <c r="S986" s="319">
        <v>0.27</v>
      </c>
      <c r="T986" s="319">
        <v>0.08</v>
      </c>
      <c r="U986" s="313"/>
      <c r="V986" s="363"/>
      <c r="W986" s="360"/>
      <c r="X986" s="385"/>
      <c r="Y9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6" s="385"/>
      <c r="AA986" s="360"/>
      <c r="AB986" s="360"/>
      <c r="AC986" s="360"/>
      <c r="AD986" s="360"/>
      <c r="AE986" s="360"/>
      <c r="AF986" s="360"/>
      <c r="AG986" s="360"/>
      <c r="AH986" s="360"/>
      <c r="AI986" s="360"/>
      <c r="AJ986" s="360"/>
      <c r="AK986" s="360"/>
      <c r="AL986" s="360"/>
      <c r="AM986" s="360"/>
      <c r="AN986" s="360"/>
      <c r="AO986" s="360"/>
      <c r="AP986" s="360"/>
      <c r="AQ986" s="360"/>
    </row>
    <row r="987" spans="1:43" s="8" customFormat="1" ht="43.5" customHeight="1">
      <c r="A987" s="311" t="s">
        <v>272</v>
      </c>
      <c r="B987" s="369" t="s">
        <v>889</v>
      </c>
      <c r="C987" s="398" t="s">
        <v>891</v>
      </c>
      <c r="D987" s="314"/>
      <c r="E987" s="314" t="s">
        <v>375</v>
      </c>
      <c r="F987" s="315" t="s">
        <v>2618</v>
      </c>
      <c r="G987" s="313" t="s">
        <v>2619</v>
      </c>
      <c r="H987" s="313" t="s">
        <v>2620</v>
      </c>
      <c r="I987" s="316">
        <v>1601646</v>
      </c>
      <c r="J987" s="316">
        <f>-K2571/0.0833333333333333</f>
        <v>0</v>
      </c>
      <c r="K987" s="316"/>
      <c r="L987" s="317">
        <v>42592</v>
      </c>
      <c r="M987" s="317">
        <v>42592</v>
      </c>
      <c r="N987" s="318">
        <v>43686</v>
      </c>
      <c r="O987" s="336">
        <f t="shared" si="65"/>
        <v>2019</v>
      </c>
      <c r="P987" s="336">
        <f t="shared" si="66"/>
        <v>8</v>
      </c>
      <c r="Q987" s="326" t="str">
        <f t="shared" si="64"/>
        <v>201908</v>
      </c>
      <c r="R987" s="311" t="s">
        <v>44</v>
      </c>
      <c r="S987" s="319">
        <v>0.06</v>
      </c>
      <c r="T987" s="319">
        <v>0.02</v>
      </c>
      <c r="U987" s="313"/>
      <c r="V987" s="363"/>
      <c r="W987" s="363"/>
      <c r="X987" s="363"/>
      <c r="Y9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7" s="385"/>
      <c r="AA987" s="360"/>
      <c r="AB987" s="360"/>
      <c r="AC987" s="360"/>
      <c r="AD987" s="360"/>
      <c r="AE987" s="360"/>
      <c r="AF987" s="360"/>
      <c r="AG987" s="360"/>
      <c r="AH987" s="360"/>
      <c r="AI987" s="360"/>
      <c r="AJ987" s="360"/>
      <c r="AK987" s="360"/>
      <c r="AL987" s="360"/>
      <c r="AM987" s="360"/>
      <c r="AN987" s="360"/>
      <c r="AO987" s="360"/>
      <c r="AP987" s="360"/>
      <c r="AQ987" s="360"/>
    </row>
    <row r="988" spans="1:43" s="8" customFormat="1" ht="43.5" customHeight="1">
      <c r="A988" s="311" t="s">
        <v>476</v>
      </c>
      <c r="B988" s="369" t="s">
        <v>966</v>
      </c>
      <c r="C988" s="398" t="s">
        <v>891</v>
      </c>
      <c r="D988" s="314" t="s">
        <v>3149</v>
      </c>
      <c r="E988" s="314" t="s">
        <v>379</v>
      </c>
      <c r="F988" s="315" t="s">
        <v>46</v>
      </c>
      <c r="G988" s="313" t="s">
        <v>3150</v>
      </c>
      <c r="H988" s="313" t="s">
        <v>3151</v>
      </c>
      <c r="I988" s="316">
        <v>7290</v>
      </c>
      <c r="J988" s="316">
        <f>-K2606/0.0833333333333333</f>
        <v>0</v>
      </c>
      <c r="K988" s="316"/>
      <c r="L988" s="317" t="s">
        <v>326</v>
      </c>
      <c r="M988" s="317">
        <v>42604</v>
      </c>
      <c r="N988" s="318">
        <v>43699</v>
      </c>
      <c r="O988" s="336">
        <f t="shared" si="65"/>
        <v>2019</v>
      </c>
      <c r="P988" s="336">
        <f t="shared" si="66"/>
        <v>8</v>
      </c>
      <c r="Q988" s="326" t="str">
        <f t="shared" si="64"/>
        <v>201908</v>
      </c>
      <c r="R988" s="311">
        <v>0</v>
      </c>
      <c r="S988" s="319">
        <v>0</v>
      </c>
      <c r="T988" s="319">
        <v>0</v>
      </c>
      <c r="U988" s="313"/>
      <c r="V988" s="363"/>
      <c r="W988" s="360"/>
      <c r="X988" s="363"/>
      <c r="Y9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8" s="385"/>
      <c r="AA988" s="360"/>
      <c r="AB988" s="360"/>
      <c r="AC988" s="360"/>
      <c r="AD988" s="360"/>
      <c r="AE988" s="360"/>
      <c r="AF988" s="360"/>
      <c r="AG988" s="360"/>
      <c r="AH988" s="360"/>
      <c r="AI988" s="360"/>
      <c r="AJ988" s="360"/>
      <c r="AK988" s="360"/>
      <c r="AL988" s="360"/>
      <c r="AM988" s="360"/>
      <c r="AN988" s="360"/>
      <c r="AO988" s="360"/>
      <c r="AP988" s="360"/>
      <c r="AQ988" s="360"/>
    </row>
    <row r="989" spans="1:43" s="8" customFormat="1" ht="43.5" customHeight="1">
      <c r="A989" s="311" t="s">
        <v>1862</v>
      </c>
      <c r="B989" s="369" t="s">
        <v>889</v>
      </c>
      <c r="C989" s="398" t="s">
        <v>891</v>
      </c>
      <c r="D989" s="314" t="s">
        <v>2691</v>
      </c>
      <c r="E989" s="306" t="s">
        <v>375</v>
      </c>
      <c r="F989" s="307" t="s">
        <v>46</v>
      </c>
      <c r="G989" s="308" t="s">
        <v>2692</v>
      </c>
      <c r="H989" s="308" t="s">
        <v>2693</v>
      </c>
      <c r="I989" s="309">
        <v>34200</v>
      </c>
      <c r="J989" s="309">
        <f>-K2629/0.0833333333333333</f>
        <v>0</v>
      </c>
      <c r="K989" s="309"/>
      <c r="L989" s="310">
        <v>42613</v>
      </c>
      <c r="M989" s="310">
        <v>42613</v>
      </c>
      <c r="N989" s="310">
        <v>43707</v>
      </c>
      <c r="O989" s="337">
        <f t="shared" si="65"/>
        <v>2019</v>
      </c>
      <c r="P989" s="336">
        <f t="shared" si="66"/>
        <v>8</v>
      </c>
      <c r="Q989" s="332" t="str">
        <f t="shared" si="64"/>
        <v>201908</v>
      </c>
      <c r="R989" s="311" t="s">
        <v>44</v>
      </c>
      <c r="S989" s="312">
        <v>0</v>
      </c>
      <c r="T989" s="312">
        <v>0</v>
      </c>
      <c r="U989" s="313"/>
      <c r="V989" s="363"/>
      <c r="W989" s="360"/>
      <c r="X989" s="363"/>
      <c r="Y9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89" s="385"/>
      <c r="AA989" s="363"/>
      <c r="AB989" s="363"/>
      <c r="AC989" s="363"/>
      <c r="AD989" s="363"/>
      <c r="AE989" s="363"/>
      <c r="AF989" s="363"/>
      <c r="AG989" s="363"/>
      <c r="AH989" s="363"/>
      <c r="AI989" s="363"/>
      <c r="AJ989" s="363"/>
      <c r="AK989" s="363"/>
      <c r="AL989" s="363"/>
      <c r="AM989" s="363"/>
      <c r="AN989" s="363"/>
      <c r="AO989" s="363"/>
      <c r="AP989" s="363"/>
      <c r="AQ989" s="363"/>
    </row>
    <row r="990" spans="1:43" s="8" customFormat="1" ht="43.5" customHeight="1">
      <c r="A990" s="311" t="s">
        <v>130</v>
      </c>
      <c r="B990" s="369" t="s">
        <v>966</v>
      </c>
      <c r="C990" s="398" t="s">
        <v>891</v>
      </c>
      <c r="D990" s="314" t="s">
        <v>1895</v>
      </c>
      <c r="E990" s="306" t="s">
        <v>401</v>
      </c>
      <c r="F990" s="315" t="s">
        <v>1896</v>
      </c>
      <c r="G990" s="313" t="s">
        <v>1479</v>
      </c>
      <c r="H990" s="313" t="s">
        <v>1480</v>
      </c>
      <c r="I990" s="309">
        <v>11812.2</v>
      </c>
      <c r="J990" s="309">
        <f>-K2568/0.0833333333333333</f>
        <v>0</v>
      </c>
      <c r="K990" s="309"/>
      <c r="L990" s="317" t="s">
        <v>326</v>
      </c>
      <c r="M990" s="317">
        <v>41883</v>
      </c>
      <c r="N990" s="318">
        <v>43708</v>
      </c>
      <c r="O990" s="336">
        <f t="shared" si="65"/>
        <v>2019</v>
      </c>
      <c r="P990" s="336">
        <f t="shared" si="66"/>
        <v>8</v>
      </c>
      <c r="Q990" s="326" t="str">
        <f t="shared" si="64"/>
        <v>201908</v>
      </c>
      <c r="R990" s="311">
        <v>0</v>
      </c>
      <c r="S990" s="312">
        <v>0</v>
      </c>
      <c r="T990" s="312">
        <v>0</v>
      </c>
      <c r="U990" s="313"/>
      <c r="V990" s="363"/>
      <c r="W990" s="360"/>
      <c r="X990" s="363"/>
      <c r="Y99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0" s="385"/>
      <c r="AA990" s="363"/>
      <c r="AB990" s="363"/>
      <c r="AC990" s="363"/>
      <c r="AD990" s="363"/>
      <c r="AE990" s="363"/>
      <c r="AF990" s="363"/>
      <c r="AG990" s="363"/>
      <c r="AH990" s="363"/>
      <c r="AI990" s="363"/>
      <c r="AJ990" s="363"/>
      <c r="AK990" s="363"/>
      <c r="AL990" s="363"/>
      <c r="AM990" s="363"/>
      <c r="AN990" s="363"/>
      <c r="AO990" s="363"/>
      <c r="AP990" s="363"/>
      <c r="AQ990" s="363"/>
    </row>
    <row r="991" spans="1:100" s="8" customFormat="1" ht="43.5" customHeight="1">
      <c r="A991" s="305" t="s">
        <v>130</v>
      </c>
      <c r="B991" s="378" t="s">
        <v>966</v>
      </c>
      <c r="C991" s="398" t="s">
        <v>891</v>
      </c>
      <c r="D991" s="306" t="s">
        <v>1477</v>
      </c>
      <c r="E991" s="306" t="s">
        <v>401</v>
      </c>
      <c r="F991" s="307" t="s">
        <v>1478</v>
      </c>
      <c r="G991" s="308" t="s">
        <v>1479</v>
      </c>
      <c r="H991" s="308" t="s">
        <v>1480</v>
      </c>
      <c r="I991" s="309">
        <v>11812.2</v>
      </c>
      <c r="J991" s="309">
        <f>-K2541/0.0833333333333333</f>
        <v>0</v>
      </c>
      <c r="K991" s="309"/>
      <c r="L991" s="310" t="s">
        <v>326</v>
      </c>
      <c r="M991" s="310">
        <v>41883</v>
      </c>
      <c r="N991" s="310">
        <v>43708</v>
      </c>
      <c r="O991" s="337">
        <f t="shared" si="65"/>
        <v>2019</v>
      </c>
      <c r="P991" s="336">
        <f t="shared" si="66"/>
        <v>8</v>
      </c>
      <c r="Q991" s="332" t="str">
        <f t="shared" si="64"/>
        <v>201908</v>
      </c>
      <c r="R991" s="311">
        <v>0</v>
      </c>
      <c r="S991" s="312">
        <v>0</v>
      </c>
      <c r="T991" s="312">
        <v>0</v>
      </c>
      <c r="U991" s="313"/>
      <c r="V991" s="363"/>
      <c r="W991" s="360"/>
      <c r="X991" s="385"/>
      <c r="Y99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1" s="421"/>
      <c r="AA991" s="348"/>
      <c r="AB991" s="348"/>
      <c r="AC991" s="348"/>
      <c r="AD991" s="348"/>
      <c r="AE991" s="348"/>
      <c r="AF991" s="348"/>
      <c r="AG991" s="348"/>
      <c r="AH991" s="348"/>
      <c r="AI991" s="348"/>
      <c r="AJ991" s="348"/>
      <c r="AK991" s="348"/>
      <c r="AL991" s="348"/>
      <c r="AM991" s="348"/>
      <c r="AN991" s="348"/>
      <c r="AO991" s="348"/>
      <c r="AP991" s="348"/>
      <c r="AQ991" s="348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  <c r="CC991" s="7"/>
      <c r="CD991" s="7"/>
      <c r="CE991" s="7"/>
      <c r="CF991" s="7"/>
      <c r="CG991" s="7"/>
      <c r="CH991" s="7"/>
      <c r="CI991" s="7"/>
      <c r="CJ991" s="7"/>
      <c r="CK991" s="7"/>
      <c r="CL991" s="7"/>
      <c r="CM991" s="7"/>
      <c r="CN991" s="7"/>
      <c r="CO991" s="7"/>
      <c r="CP991" s="7"/>
      <c r="CQ991" s="7"/>
      <c r="CR991" s="7"/>
      <c r="CS991" s="7"/>
      <c r="CT991" s="7"/>
      <c r="CU991" s="7"/>
      <c r="CV991" s="7"/>
    </row>
    <row r="992" spans="1:100" s="8" customFormat="1" ht="43.5" customHeight="1">
      <c r="A992" s="311" t="s">
        <v>1776</v>
      </c>
      <c r="B992" s="369" t="s">
        <v>884</v>
      </c>
      <c r="C992" s="398" t="s">
        <v>891</v>
      </c>
      <c r="D992" s="314" t="s">
        <v>2074</v>
      </c>
      <c r="E992" s="314" t="s">
        <v>378</v>
      </c>
      <c r="F992" s="315" t="s">
        <v>2663</v>
      </c>
      <c r="G992" s="313" t="s">
        <v>2665</v>
      </c>
      <c r="H992" s="313" t="s">
        <v>195</v>
      </c>
      <c r="I992" s="316">
        <v>200000</v>
      </c>
      <c r="J992" s="316">
        <f>-K3139/0.0833333333333333</f>
        <v>0</v>
      </c>
      <c r="K992" s="316"/>
      <c r="L992" s="317">
        <v>42627</v>
      </c>
      <c r="M992" s="317">
        <v>42627</v>
      </c>
      <c r="N992" s="318">
        <v>43721</v>
      </c>
      <c r="O992" s="336">
        <f t="shared" si="65"/>
        <v>2019</v>
      </c>
      <c r="P992" s="336">
        <f t="shared" si="66"/>
        <v>9</v>
      </c>
      <c r="Q992" s="326" t="str">
        <f t="shared" si="64"/>
        <v>201909</v>
      </c>
      <c r="R992" s="354" t="s">
        <v>44</v>
      </c>
      <c r="S992" s="319">
        <v>0</v>
      </c>
      <c r="T992" s="319">
        <v>0</v>
      </c>
      <c r="U992" s="313"/>
      <c r="V992" s="360" t="s">
        <v>882</v>
      </c>
      <c r="W992" s="360" t="s">
        <v>882</v>
      </c>
      <c r="X992" s="360"/>
      <c r="Y99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92" s="421"/>
      <c r="AA992" s="349"/>
      <c r="AB992" s="349"/>
      <c r="AC992" s="349"/>
      <c r="AD992" s="349"/>
      <c r="AE992" s="349"/>
      <c r="AF992" s="349"/>
      <c r="AG992" s="349"/>
      <c r="AH992" s="349"/>
      <c r="AI992" s="349"/>
      <c r="AJ992" s="349"/>
      <c r="AK992" s="349"/>
      <c r="AL992" s="349"/>
      <c r="AM992" s="349"/>
      <c r="AN992" s="349"/>
      <c r="AO992" s="349"/>
      <c r="AP992" s="349"/>
      <c r="AQ992" s="349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</row>
    <row r="993" spans="1:43" s="8" customFormat="1" ht="43.5" customHeight="1">
      <c r="A993" s="311" t="s">
        <v>203</v>
      </c>
      <c r="B993" s="369" t="s">
        <v>884</v>
      </c>
      <c r="C993" s="370" t="s">
        <v>891</v>
      </c>
      <c r="D993" s="314"/>
      <c r="E993" s="314" t="s">
        <v>378</v>
      </c>
      <c r="F993" s="315" t="s">
        <v>2663</v>
      </c>
      <c r="G993" s="313" t="s">
        <v>2664</v>
      </c>
      <c r="H993" s="313" t="s">
        <v>328</v>
      </c>
      <c r="I993" s="316">
        <v>200000</v>
      </c>
      <c r="J993" s="316">
        <f>-K3125/0.0833333333333333</f>
        <v>0</v>
      </c>
      <c r="K993" s="316"/>
      <c r="L993" s="317">
        <v>42627</v>
      </c>
      <c r="M993" s="317">
        <v>42627</v>
      </c>
      <c r="N993" s="318">
        <v>43721</v>
      </c>
      <c r="O993" s="336">
        <f t="shared" si="65"/>
        <v>2019</v>
      </c>
      <c r="P993" s="336">
        <f t="shared" si="66"/>
        <v>9</v>
      </c>
      <c r="Q993" s="326" t="str">
        <f t="shared" si="64"/>
        <v>201909</v>
      </c>
      <c r="R993" s="354" t="s">
        <v>44</v>
      </c>
      <c r="S993" s="319">
        <v>0</v>
      </c>
      <c r="T993" s="319">
        <v>0</v>
      </c>
      <c r="U993" s="313"/>
      <c r="V993" s="360" t="s">
        <v>882</v>
      </c>
      <c r="W993" s="360" t="s">
        <v>882</v>
      </c>
      <c r="X993" s="360"/>
      <c r="Y99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93" s="421"/>
      <c r="AA993" s="349"/>
      <c r="AB993" s="349"/>
      <c r="AC993" s="349"/>
      <c r="AD993" s="349"/>
      <c r="AE993" s="349"/>
      <c r="AF993" s="349"/>
      <c r="AG993" s="349"/>
      <c r="AH993" s="349"/>
      <c r="AI993" s="349"/>
      <c r="AJ993" s="349"/>
      <c r="AK993" s="349"/>
      <c r="AL993" s="349"/>
      <c r="AM993" s="349"/>
      <c r="AN993" s="349"/>
      <c r="AO993" s="349"/>
      <c r="AP993" s="349"/>
      <c r="AQ993" s="349"/>
    </row>
    <row r="994" spans="1:43" s="8" customFormat="1" ht="43.5" customHeight="1">
      <c r="A994" s="311" t="s">
        <v>1776</v>
      </c>
      <c r="B994" s="369" t="s">
        <v>884</v>
      </c>
      <c r="C994" s="398" t="s">
        <v>891</v>
      </c>
      <c r="D994" s="314"/>
      <c r="E994" s="314" t="s">
        <v>378</v>
      </c>
      <c r="F994" s="315" t="s">
        <v>2635</v>
      </c>
      <c r="G994" s="313" t="s">
        <v>789</v>
      </c>
      <c r="H994" s="313" t="s">
        <v>167</v>
      </c>
      <c r="I994" s="316">
        <v>200000</v>
      </c>
      <c r="J994" s="316">
        <f>-K3146/0.0833333333333333</f>
        <v>0</v>
      </c>
      <c r="K994" s="316"/>
      <c r="L994" s="317">
        <v>42599</v>
      </c>
      <c r="M994" s="317">
        <v>42636</v>
      </c>
      <c r="N994" s="318">
        <v>43730</v>
      </c>
      <c r="O994" s="336">
        <f t="shared" si="65"/>
        <v>2019</v>
      </c>
      <c r="P994" s="336">
        <f t="shared" si="66"/>
        <v>9</v>
      </c>
      <c r="Q994" s="326" t="str">
        <f t="shared" si="64"/>
        <v>201909</v>
      </c>
      <c r="R994" s="354" t="s">
        <v>44</v>
      </c>
      <c r="S994" s="319">
        <v>0</v>
      </c>
      <c r="T994" s="319">
        <v>0</v>
      </c>
      <c r="U994" s="308"/>
      <c r="V994" s="360"/>
      <c r="W994" s="360"/>
      <c r="X994" s="360"/>
      <c r="Y99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4" s="421"/>
      <c r="AA994" s="349"/>
      <c r="AB994" s="349"/>
      <c r="AC994" s="349"/>
      <c r="AD994" s="349"/>
      <c r="AE994" s="349"/>
      <c r="AF994" s="349"/>
      <c r="AG994" s="349"/>
      <c r="AH994" s="349"/>
      <c r="AI994" s="349"/>
      <c r="AJ994" s="349"/>
      <c r="AK994" s="349"/>
      <c r="AL994" s="349"/>
      <c r="AM994" s="349"/>
      <c r="AN994" s="349"/>
      <c r="AO994" s="349"/>
      <c r="AP994" s="349"/>
      <c r="AQ994" s="349"/>
    </row>
    <row r="995" spans="1:43" s="8" customFormat="1" ht="43.5" customHeight="1">
      <c r="A995" s="305" t="s">
        <v>2048</v>
      </c>
      <c r="B995" s="361" t="s">
        <v>966</v>
      </c>
      <c r="C995" s="398" t="s">
        <v>891</v>
      </c>
      <c r="D995" s="306"/>
      <c r="E995" s="306" t="s">
        <v>382</v>
      </c>
      <c r="F995" s="307" t="s">
        <v>2765</v>
      </c>
      <c r="G995" s="308" t="s">
        <v>2766</v>
      </c>
      <c r="H995" s="308" t="s">
        <v>2767</v>
      </c>
      <c r="I995" s="309">
        <v>54320</v>
      </c>
      <c r="J995" s="309">
        <f>-K2634/0.0833333333333333</f>
        <v>0</v>
      </c>
      <c r="K995" s="309"/>
      <c r="L995" s="310">
        <v>42648</v>
      </c>
      <c r="M995" s="310">
        <v>42644</v>
      </c>
      <c r="N995" s="310">
        <v>43738</v>
      </c>
      <c r="O995" s="337">
        <f t="shared" si="65"/>
        <v>2019</v>
      </c>
      <c r="P995" s="336">
        <f t="shared" si="66"/>
        <v>9</v>
      </c>
      <c r="Q995" s="332" t="str">
        <f t="shared" si="64"/>
        <v>201909</v>
      </c>
      <c r="R995" s="311" t="s">
        <v>44</v>
      </c>
      <c r="S995" s="312">
        <v>0</v>
      </c>
      <c r="T995" s="312">
        <v>0</v>
      </c>
      <c r="U995" s="308"/>
      <c r="V995" s="360"/>
      <c r="W995" s="360"/>
      <c r="X995" s="360"/>
      <c r="Y99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5" s="385"/>
      <c r="AA995" s="363"/>
      <c r="AB995" s="363"/>
      <c r="AC995" s="363"/>
      <c r="AD995" s="363"/>
      <c r="AE995" s="363"/>
      <c r="AF995" s="363"/>
      <c r="AG995" s="363"/>
      <c r="AH995" s="363"/>
      <c r="AI995" s="363"/>
      <c r="AJ995" s="363"/>
      <c r="AK995" s="363"/>
      <c r="AL995" s="363"/>
      <c r="AM995" s="363"/>
      <c r="AN995" s="363"/>
      <c r="AO995" s="363"/>
      <c r="AP995" s="363"/>
      <c r="AQ995" s="363"/>
    </row>
    <row r="996" spans="1:43" s="8" customFormat="1" ht="43.5" customHeight="1">
      <c r="A996" s="354" t="s">
        <v>2048</v>
      </c>
      <c r="B996" s="369" t="s">
        <v>889</v>
      </c>
      <c r="C996" s="398" t="s">
        <v>891</v>
      </c>
      <c r="D996" s="314"/>
      <c r="E996" s="314" t="s">
        <v>381</v>
      </c>
      <c r="F996" s="315" t="s">
        <v>2668</v>
      </c>
      <c r="G996" s="313" t="s">
        <v>2669</v>
      </c>
      <c r="H996" s="313" t="s">
        <v>469</v>
      </c>
      <c r="I996" s="316">
        <v>3000000</v>
      </c>
      <c r="J996" s="316">
        <f>-K3250/0.0833333333333333</f>
        <v>0</v>
      </c>
      <c r="K996" s="316"/>
      <c r="L996" s="317">
        <v>42627</v>
      </c>
      <c r="M996" s="317">
        <v>42644</v>
      </c>
      <c r="N996" s="318">
        <v>43738</v>
      </c>
      <c r="O996" s="336">
        <f t="shared" si="65"/>
        <v>2019</v>
      </c>
      <c r="P996" s="336">
        <f t="shared" si="66"/>
        <v>9</v>
      </c>
      <c r="Q996" s="326" t="str">
        <f t="shared" si="64"/>
        <v>201909</v>
      </c>
      <c r="R996" s="311">
        <v>0</v>
      </c>
      <c r="S996" s="319">
        <v>0</v>
      </c>
      <c r="T996" s="319">
        <v>0</v>
      </c>
      <c r="U996" s="313"/>
      <c r="V996" s="363"/>
      <c r="W996" s="360"/>
      <c r="X996" s="363"/>
      <c r="Y99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6" s="421"/>
      <c r="AA996" s="348"/>
      <c r="AB996" s="348"/>
      <c r="AC996" s="348"/>
      <c r="AD996" s="348"/>
      <c r="AE996" s="348"/>
      <c r="AF996" s="348"/>
      <c r="AG996" s="348"/>
      <c r="AH996" s="348"/>
      <c r="AI996" s="348"/>
      <c r="AJ996" s="348"/>
      <c r="AK996" s="348"/>
      <c r="AL996" s="348"/>
      <c r="AM996" s="348"/>
      <c r="AN996" s="348"/>
      <c r="AO996" s="348"/>
      <c r="AP996" s="348"/>
      <c r="AQ996" s="348"/>
    </row>
    <row r="997" spans="1:43" s="8" customFormat="1" ht="43.5" customHeight="1">
      <c r="A997" s="235" t="s">
        <v>89</v>
      </c>
      <c r="B997" s="354" t="s">
        <v>890</v>
      </c>
      <c r="C997" s="354" t="s">
        <v>891</v>
      </c>
      <c r="D997" s="247" t="s">
        <v>293</v>
      </c>
      <c r="E997" s="247" t="s">
        <v>406</v>
      </c>
      <c r="F997" s="248" t="s">
        <v>294</v>
      </c>
      <c r="G997" s="246" t="s">
        <v>295</v>
      </c>
      <c r="H997" s="249" t="s">
        <v>296</v>
      </c>
      <c r="I997" s="286">
        <v>780340</v>
      </c>
      <c r="J997" s="286">
        <f>-K2561/0.0833333333333333</f>
        <v>0</v>
      </c>
      <c r="K997" s="286"/>
      <c r="L997" s="282">
        <v>41892</v>
      </c>
      <c r="M997" s="282">
        <v>41913</v>
      </c>
      <c r="N997" s="282">
        <v>43738</v>
      </c>
      <c r="O997" s="327">
        <f t="shared" si="65"/>
        <v>2019</v>
      </c>
      <c r="P997" s="323">
        <f t="shared" si="66"/>
        <v>9</v>
      </c>
      <c r="Q997" s="328" t="str">
        <f t="shared" si="64"/>
        <v>201909</v>
      </c>
      <c r="R997" s="368" t="s">
        <v>108</v>
      </c>
      <c r="S997" s="268">
        <v>0</v>
      </c>
      <c r="T997" s="268">
        <v>0</v>
      </c>
      <c r="U997" s="249"/>
      <c r="V997" s="345"/>
      <c r="W997" s="345"/>
      <c r="X997" s="345"/>
      <c r="Y99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997" s="421"/>
      <c r="AA997" s="349"/>
      <c r="AB997" s="349"/>
      <c r="AC997" s="349"/>
      <c r="AD997" s="349"/>
      <c r="AE997" s="349"/>
      <c r="AF997" s="349"/>
      <c r="AG997" s="349"/>
      <c r="AH997" s="349"/>
      <c r="AI997" s="349"/>
      <c r="AJ997" s="349"/>
      <c r="AK997" s="349"/>
      <c r="AL997" s="349"/>
      <c r="AM997" s="349"/>
      <c r="AN997" s="349"/>
      <c r="AO997" s="349"/>
      <c r="AP997" s="349"/>
      <c r="AQ997" s="349"/>
    </row>
    <row r="998" spans="1:43" s="8" customFormat="1" ht="43.5" customHeight="1">
      <c r="A998" s="305" t="s">
        <v>130</v>
      </c>
      <c r="B998" s="235" t="s">
        <v>966</v>
      </c>
      <c r="C998" s="398" t="s">
        <v>891</v>
      </c>
      <c r="D998" s="306"/>
      <c r="E998" s="306" t="s">
        <v>377</v>
      </c>
      <c r="F998" s="307" t="s">
        <v>2660</v>
      </c>
      <c r="G998" s="308" t="s">
        <v>2662</v>
      </c>
      <c r="H998" s="308" t="s">
        <v>4</v>
      </c>
      <c r="I998" s="309">
        <v>149000</v>
      </c>
      <c r="J998" s="309">
        <f>-K3157/0.0833333333333333</f>
        <v>0</v>
      </c>
      <c r="K998" s="309"/>
      <c r="L998" s="310">
        <v>42627</v>
      </c>
      <c r="M998" s="310">
        <v>42644</v>
      </c>
      <c r="N998" s="310">
        <v>43738</v>
      </c>
      <c r="O998" s="337">
        <f t="shared" si="65"/>
        <v>2019</v>
      </c>
      <c r="P998" s="336">
        <f t="shared" si="66"/>
        <v>9</v>
      </c>
      <c r="Q998" s="332" t="str">
        <f t="shared" si="64"/>
        <v>201909</v>
      </c>
      <c r="R998" s="354" t="s">
        <v>36</v>
      </c>
      <c r="S998" s="312">
        <v>0</v>
      </c>
      <c r="T998" s="312">
        <v>0</v>
      </c>
      <c r="U998" s="308"/>
      <c r="V998" s="360" t="s">
        <v>882</v>
      </c>
      <c r="W998" s="360" t="s">
        <v>882</v>
      </c>
      <c r="X998" s="360" t="s">
        <v>882</v>
      </c>
      <c r="Y99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98" s="421"/>
      <c r="AA998" s="349"/>
      <c r="AB998" s="349"/>
      <c r="AC998" s="349"/>
      <c r="AD998" s="349"/>
      <c r="AE998" s="349"/>
      <c r="AF998" s="349"/>
      <c r="AG998" s="349"/>
      <c r="AH998" s="349"/>
      <c r="AI998" s="349"/>
      <c r="AJ998" s="349"/>
      <c r="AK998" s="349"/>
      <c r="AL998" s="349"/>
      <c r="AM998" s="349"/>
      <c r="AN998" s="349"/>
      <c r="AO998" s="349"/>
      <c r="AP998" s="349"/>
      <c r="AQ998" s="349"/>
    </row>
    <row r="999" spans="1:43" s="8" customFormat="1" ht="43.5" customHeight="1">
      <c r="A999" s="305" t="s">
        <v>130</v>
      </c>
      <c r="B999" s="235" t="s">
        <v>966</v>
      </c>
      <c r="C999" s="398" t="s">
        <v>891</v>
      </c>
      <c r="D999" s="306"/>
      <c r="E999" s="306" t="s">
        <v>377</v>
      </c>
      <c r="F999" s="307" t="s">
        <v>2660</v>
      </c>
      <c r="G999" s="308" t="s">
        <v>2661</v>
      </c>
      <c r="H999" s="308" t="s">
        <v>504</v>
      </c>
      <c r="I999" s="309">
        <v>200000</v>
      </c>
      <c r="J999" s="309">
        <f>-K3158/0.0833333333333333</f>
        <v>0</v>
      </c>
      <c r="K999" s="309"/>
      <c r="L999" s="310">
        <v>42627</v>
      </c>
      <c r="M999" s="310">
        <v>42644</v>
      </c>
      <c r="N999" s="310">
        <v>43738</v>
      </c>
      <c r="O999" s="337">
        <f t="shared" si="65"/>
        <v>2019</v>
      </c>
      <c r="P999" s="336">
        <f t="shared" si="66"/>
        <v>9</v>
      </c>
      <c r="Q999" s="332" t="str">
        <f t="shared" si="64"/>
        <v>201909</v>
      </c>
      <c r="R999" s="354" t="s">
        <v>36</v>
      </c>
      <c r="S999" s="312">
        <v>0</v>
      </c>
      <c r="T999" s="312">
        <v>0</v>
      </c>
      <c r="U999" s="308"/>
      <c r="V999" s="360" t="s">
        <v>882</v>
      </c>
      <c r="W999" s="360" t="s">
        <v>882</v>
      </c>
      <c r="X999" s="360" t="s">
        <v>882</v>
      </c>
      <c r="Y99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999" s="421"/>
      <c r="AA999" s="349"/>
      <c r="AB999" s="349"/>
      <c r="AC999" s="349"/>
      <c r="AD999" s="349"/>
      <c r="AE999" s="349"/>
      <c r="AF999" s="349"/>
      <c r="AG999" s="349"/>
      <c r="AH999" s="349"/>
      <c r="AI999" s="349"/>
      <c r="AJ999" s="349"/>
      <c r="AK999" s="349"/>
      <c r="AL999" s="349"/>
      <c r="AM999" s="349"/>
      <c r="AN999" s="349"/>
      <c r="AO999" s="349"/>
      <c r="AP999" s="349"/>
      <c r="AQ999" s="349"/>
    </row>
    <row r="1000" spans="1:43" s="8" customFormat="1" ht="43.5" customHeight="1">
      <c r="A1000" s="311" t="s">
        <v>131</v>
      </c>
      <c r="B1000" s="369" t="s">
        <v>884</v>
      </c>
      <c r="C1000" s="398" t="s">
        <v>891</v>
      </c>
      <c r="D1000" s="314"/>
      <c r="E1000" s="314" t="s">
        <v>376</v>
      </c>
      <c r="F1000" s="315" t="s">
        <v>1952</v>
      </c>
      <c r="G1000" s="313" t="s">
        <v>1953</v>
      </c>
      <c r="H1000" s="313" t="s">
        <v>84</v>
      </c>
      <c r="I1000" s="316">
        <v>14761718.38</v>
      </c>
      <c r="J1000" s="316">
        <f>-K2628/0.0833333333333333</f>
        <v>0</v>
      </c>
      <c r="K1000" s="316"/>
      <c r="L1000" s="317">
        <v>42508</v>
      </c>
      <c r="M1000" s="317">
        <v>41579</v>
      </c>
      <c r="N1000" s="317">
        <v>43769</v>
      </c>
      <c r="O1000" s="338">
        <f t="shared" si="65"/>
        <v>2019</v>
      </c>
      <c r="P1000" s="336">
        <f t="shared" si="66"/>
        <v>10</v>
      </c>
      <c r="Q1000" s="333" t="str">
        <f t="shared" si="64"/>
        <v>201910</v>
      </c>
      <c r="R1000" s="311">
        <v>0</v>
      </c>
      <c r="S1000" s="319">
        <v>0</v>
      </c>
      <c r="T1000" s="319">
        <v>0</v>
      </c>
      <c r="U1000" s="313"/>
      <c r="V1000" s="385"/>
      <c r="W1000" s="360"/>
      <c r="X1000" s="385"/>
      <c r="Y100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0" s="360"/>
      <c r="AA1000" s="360"/>
      <c r="AB1000" s="360"/>
      <c r="AC1000" s="360"/>
      <c r="AD1000" s="360"/>
      <c r="AE1000" s="360"/>
      <c r="AF1000" s="360"/>
      <c r="AG1000" s="360"/>
      <c r="AH1000" s="360"/>
      <c r="AI1000" s="360"/>
      <c r="AJ1000" s="360"/>
      <c r="AK1000" s="360"/>
      <c r="AL1000" s="360"/>
      <c r="AM1000" s="360"/>
      <c r="AN1000" s="360"/>
      <c r="AO1000" s="360"/>
      <c r="AP1000" s="360"/>
      <c r="AQ1000" s="360"/>
    </row>
    <row r="1001" spans="1:43" s="8" customFormat="1" ht="43.5" customHeight="1">
      <c r="A1001" s="354" t="s">
        <v>130</v>
      </c>
      <c r="B1001" s="235" t="s">
        <v>966</v>
      </c>
      <c r="C1001" s="370" t="s">
        <v>891</v>
      </c>
      <c r="D1001" s="358"/>
      <c r="E1001" s="358" t="s">
        <v>401</v>
      </c>
      <c r="F1001" s="359" t="s">
        <v>2775</v>
      </c>
      <c r="G1001" s="355" t="s">
        <v>2776</v>
      </c>
      <c r="H1001" s="355" t="s">
        <v>2777</v>
      </c>
      <c r="I1001" s="371">
        <v>178000</v>
      </c>
      <c r="J1001" s="371">
        <f>-K2549/0.0833333333333333</f>
        <v>0</v>
      </c>
      <c r="K1001" s="371"/>
      <c r="L1001" s="372">
        <v>42655</v>
      </c>
      <c r="M1001" s="372">
        <v>42675</v>
      </c>
      <c r="N1001" s="373">
        <v>43769</v>
      </c>
      <c r="O1001" s="435">
        <f t="shared" si="65"/>
        <v>2019</v>
      </c>
      <c r="P1001" s="435">
        <f t="shared" si="66"/>
        <v>10</v>
      </c>
      <c r="Q1001" s="373" t="str">
        <f t="shared" si="64"/>
        <v>201910</v>
      </c>
      <c r="R1001" s="354" t="s">
        <v>36</v>
      </c>
      <c r="S1001" s="376">
        <v>0</v>
      </c>
      <c r="T1001" s="376">
        <v>0</v>
      </c>
      <c r="U1001" s="355"/>
      <c r="V1001" s="433"/>
      <c r="W1001" s="436"/>
      <c r="X1001" s="433"/>
      <c r="Y100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1" s="432"/>
      <c r="AA1001" s="433"/>
      <c r="AB1001" s="433"/>
      <c r="AC1001" s="433"/>
      <c r="AD1001" s="433"/>
      <c r="AE1001" s="433"/>
      <c r="AF1001" s="433"/>
      <c r="AG1001" s="433"/>
      <c r="AH1001" s="433"/>
      <c r="AI1001" s="433"/>
      <c r="AJ1001" s="433"/>
      <c r="AK1001" s="433"/>
      <c r="AL1001" s="433"/>
      <c r="AM1001" s="433"/>
      <c r="AN1001" s="433"/>
      <c r="AO1001" s="433"/>
      <c r="AP1001" s="433"/>
      <c r="AQ1001" s="433"/>
    </row>
    <row r="1002" spans="1:43" s="8" customFormat="1" ht="43.5" customHeight="1">
      <c r="A1002" s="311" t="s">
        <v>272</v>
      </c>
      <c r="B1002" s="369" t="s">
        <v>889</v>
      </c>
      <c r="C1002" s="398" t="s">
        <v>891</v>
      </c>
      <c r="D1002" s="306"/>
      <c r="E1002" s="306" t="s">
        <v>375</v>
      </c>
      <c r="F1002" s="307" t="s">
        <v>2919</v>
      </c>
      <c r="G1002" s="308" t="s">
        <v>2920</v>
      </c>
      <c r="H1002" s="308" t="s">
        <v>1052</v>
      </c>
      <c r="I1002" s="309">
        <v>500000</v>
      </c>
      <c r="J1002" s="309">
        <f>-K3114/0.0833333333333333</f>
        <v>0</v>
      </c>
      <c r="K1002" s="309"/>
      <c r="L1002" s="310">
        <v>42683</v>
      </c>
      <c r="M1002" s="310">
        <v>42683</v>
      </c>
      <c r="N1002" s="310">
        <v>43777</v>
      </c>
      <c r="O1002" s="337">
        <f t="shared" si="65"/>
        <v>2019</v>
      </c>
      <c r="P1002" s="336">
        <f t="shared" si="66"/>
        <v>11</v>
      </c>
      <c r="Q1002" s="332" t="str">
        <f t="shared" si="64"/>
        <v>201911</v>
      </c>
      <c r="R1002" s="354" t="s">
        <v>44</v>
      </c>
      <c r="S1002" s="312">
        <v>0.22</v>
      </c>
      <c r="T1002" s="312">
        <v>0.1</v>
      </c>
      <c r="U1002" s="356"/>
      <c r="V1002" s="360"/>
      <c r="W1002" s="360"/>
      <c r="X1002" s="360"/>
      <c r="Y100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2" s="421"/>
      <c r="AA1002" s="349"/>
      <c r="AB1002" s="349"/>
      <c r="AC1002" s="349"/>
      <c r="AD1002" s="349"/>
      <c r="AE1002" s="349"/>
      <c r="AF1002" s="349"/>
      <c r="AG1002" s="349"/>
      <c r="AH1002" s="349"/>
      <c r="AI1002" s="349"/>
      <c r="AJ1002" s="349"/>
      <c r="AK1002" s="349"/>
      <c r="AL1002" s="349"/>
      <c r="AM1002" s="349"/>
      <c r="AN1002" s="349"/>
      <c r="AO1002" s="349"/>
      <c r="AP1002" s="349"/>
      <c r="AQ1002" s="349"/>
    </row>
    <row r="1003" spans="1:43" s="8" customFormat="1" ht="43.5" customHeight="1">
      <c r="A1003" s="379" t="s">
        <v>1776</v>
      </c>
      <c r="B1003" s="382" t="s">
        <v>884</v>
      </c>
      <c r="C1003" s="370" t="s">
        <v>891</v>
      </c>
      <c r="D1003" s="365"/>
      <c r="E1003" s="365" t="s">
        <v>2984</v>
      </c>
      <c r="F1003" s="366" t="s">
        <v>2985</v>
      </c>
      <c r="G1003" s="356" t="s">
        <v>2986</v>
      </c>
      <c r="H1003" s="356" t="s">
        <v>2987</v>
      </c>
      <c r="I1003" s="388">
        <v>447500</v>
      </c>
      <c r="J1003" s="388">
        <f>-K2643/0.0833333333333333</f>
        <v>0</v>
      </c>
      <c r="K1003" s="388"/>
      <c r="L1003" s="367">
        <v>42704</v>
      </c>
      <c r="M1003" s="367">
        <v>42704</v>
      </c>
      <c r="N1003" s="367">
        <v>43798</v>
      </c>
      <c r="O1003" s="389">
        <f t="shared" si="65"/>
        <v>2019</v>
      </c>
      <c r="P1003" s="374">
        <f t="shared" si="66"/>
        <v>11</v>
      </c>
      <c r="Q1003" s="390" t="str">
        <f t="shared" si="64"/>
        <v>201911</v>
      </c>
      <c r="R1003" s="354" t="s">
        <v>44</v>
      </c>
      <c r="S1003" s="391">
        <v>0</v>
      </c>
      <c r="T1003" s="391">
        <v>0</v>
      </c>
      <c r="U1003" s="356"/>
      <c r="V1003" s="348"/>
      <c r="W1003" s="348"/>
      <c r="X1003" s="348"/>
      <c r="Y100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3" s="421"/>
      <c r="AA1003" s="349"/>
      <c r="AB1003" s="349"/>
      <c r="AC1003" s="349"/>
      <c r="AD1003" s="349"/>
      <c r="AE1003" s="349"/>
      <c r="AF1003" s="349"/>
      <c r="AG1003" s="349"/>
      <c r="AH1003" s="349"/>
      <c r="AI1003" s="349"/>
      <c r="AJ1003" s="349"/>
      <c r="AK1003" s="349"/>
      <c r="AL1003" s="349"/>
      <c r="AM1003" s="349"/>
      <c r="AN1003" s="349"/>
      <c r="AO1003" s="349"/>
      <c r="AP1003" s="349"/>
      <c r="AQ1003" s="349"/>
    </row>
    <row r="1004" spans="1:43" s="8" customFormat="1" ht="43.5" customHeight="1">
      <c r="A1004" s="354" t="s">
        <v>11</v>
      </c>
      <c r="B1004" s="235" t="s">
        <v>966</v>
      </c>
      <c r="C1004" s="354" t="s">
        <v>891</v>
      </c>
      <c r="D1004" s="358"/>
      <c r="E1004" s="244" t="s">
        <v>382</v>
      </c>
      <c r="F1004" s="359" t="s">
        <v>2975</v>
      </c>
      <c r="G1004" s="362" t="s">
        <v>2976</v>
      </c>
      <c r="H1004" s="362" t="s">
        <v>2977</v>
      </c>
      <c r="I1004" s="285">
        <v>1500000</v>
      </c>
      <c r="J1004" s="285">
        <f>-K2618/0.0833333333333333</f>
        <v>0</v>
      </c>
      <c r="K1004" s="285"/>
      <c r="L1004" s="280">
        <v>42704</v>
      </c>
      <c r="M1004" s="280">
        <v>42704</v>
      </c>
      <c r="N1004" s="281">
        <v>43798</v>
      </c>
      <c r="O1004" s="323">
        <f t="shared" si="65"/>
        <v>2019</v>
      </c>
      <c r="P1004" s="323">
        <f t="shared" si="66"/>
        <v>11</v>
      </c>
      <c r="Q1004" s="324" t="str">
        <f t="shared" si="64"/>
        <v>201911</v>
      </c>
      <c r="R1004" s="354" t="s">
        <v>44</v>
      </c>
      <c r="S1004" s="267">
        <v>0</v>
      </c>
      <c r="T1004" s="267">
        <v>0</v>
      </c>
      <c r="U1004" s="356"/>
      <c r="V1004" s="343"/>
      <c r="W1004" s="345"/>
      <c r="X1004" s="344" t="s">
        <v>882</v>
      </c>
      <c r="Y100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04" s="421"/>
      <c r="AA1004" s="349"/>
      <c r="AB1004" s="349"/>
      <c r="AC1004" s="349"/>
      <c r="AD1004" s="349"/>
      <c r="AE1004" s="349"/>
      <c r="AF1004" s="349"/>
      <c r="AG1004" s="349"/>
      <c r="AH1004" s="349"/>
      <c r="AI1004" s="349"/>
      <c r="AJ1004" s="349"/>
      <c r="AK1004" s="349"/>
      <c r="AL1004" s="349"/>
      <c r="AM1004" s="349"/>
      <c r="AN1004" s="349"/>
      <c r="AO1004" s="349"/>
      <c r="AP1004" s="349"/>
      <c r="AQ1004" s="349"/>
    </row>
    <row r="1005" spans="1:43" s="8" customFormat="1" ht="43.5" customHeight="1">
      <c r="A1005" s="379" t="s">
        <v>2048</v>
      </c>
      <c r="B1005" s="382" t="s">
        <v>966</v>
      </c>
      <c r="C1005" s="370" t="s">
        <v>891</v>
      </c>
      <c r="D1005" s="365"/>
      <c r="E1005" s="365" t="s">
        <v>382</v>
      </c>
      <c r="F1005" s="366" t="s">
        <v>34</v>
      </c>
      <c r="G1005" s="356" t="s">
        <v>2973</v>
      </c>
      <c r="H1005" s="356" t="s">
        <v>2974</v>
      </c>
      <c r="I1005" s="388">
        <v>195950</v>
      </c>
      <c r="J1005" s="388">
        <f>-K2646/0.0833333333333333</f>
        <v>0</v>
      </c>
      <c r="K1005" s="388"/>
      <c r="L1005" s="367">
        <v>42704</v>
      </c>
      <c r="M1005" s="367">
        <v>42705</v>
      </c>
      <c r="N1005" s="367">
        <v>43799</v>
      </c>
      <c r="O1005" s="389">
        <f t="shared" si="65"/>
        <v>2019</v>
      </c>
      <c r="P1005" s="374">
        <f t="shared" si="66"/>
        <v>11</v>
      </c>
      <c r="Q1005" s="390" t="str">
        <f t="shared" si="64"/>
        <v>201911</v>
      </c>
      <c r="R1005" s="354" t="s">
        <v>44</v>
      </c>
      <c r="S1005" s="391">
        <v>0</v>
      </c>
      <c r="T1005" s="391">
        <v>0</v>
      </c>
      <c r="U1005" s="356"/>
      <c r="V1005" s="348"/>
      <c r="W1005" s="348"/>
      <c r="X1005" s="348"/>
      <c r="Y100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5" s="421"/>
      <c r="AA1005" s="349"/>
      <c r="AB1005" s="349"/>
      <c r="AC1005" s="349"/>
      <c r="AD1005" s="349"/>
      <c r="AE1005" s="349"/>
      <c r="AF1005" s="349"/>
      <c r="AG1005" s="349"/>
      <c r="AH1005" s="349"/>
      <c r="AI1005" s="349"/>
      <c r="AJ1005" s="349"/>
      <c r="AK1005" s="349"/>
      <c r="AL1005" s="349"/>
      <c r="AM1005" s="349"/>
      <c r="AN1005" s="349"/>
      <c r="AO1005" s="349"/>
      <c r="AP1005" s="349"/>
      <c r="AQ1005" s="349"/>
    </row>
    <row r="1006" spans="1:43" s="8" customFormat="1" ht="43.5" customHeight="1">
      <c r="A1006" s="250" t="s">
        <v>89</v>
      </c>
      <c r="B1006" s="354" t="s">
        <v>890</v>
      </c>
      <c r="C1006" s="354" t="s">
        <v>891</v>
      </c>
      <c r="D1006" s="365" t="s">
        <v>2336</v>
      </c>
      <c r="E1006" s="247" t="s">
        <v>392</v>
      </c>
      <c r="F1006" s="248" t="s">
        <v>46</v>
      </c>
      <c r="G1006" s="356" t="s">
        <v>1216</v>
      </c>
      <c r="H1006" s="356" t="s">
        <v>3006</v>
      </c>
      <c r="I1006" s="286">
        <v>1021650</v>
      </c>
      <c r="J1006" s="286">
        <f>-K2581/0.0833333333333333</f>
        <v>0</v>
      </c>
      <c r="K1006" s="286"/>
      <c r="L1006" s="282">
        <v>42711</v>
      </c>
      <c r="M1006" s="282">
        <v>42705</v>
      </c>
      <c r="N1006" s="282">
        <v>43799</v>
      </c>
      <c r="O1006" s="327">
        <f t="shared" si="65"/>
        <v>2019</v>
      </c>
      <c r="P1006" s="323">
        <f t="shared" si="66"/>
        <v>11</v>
      </c>
      <c r="Q1006" s="328" t="str">
        <f t="shared" si="64"/>
        <v>201911</v>
      </c>
      <c r="R1006" s="354" t="s">
        <v>518</v>
      </c>
      <c r="S1006" s="268">
        <v>0</v>
      </c>
      <c r="T1006" s="268">
        <v>0</v>
      </c>
      <c r="U1006" s="261"/>
      <c r="V1006" s="347"/>
      <c r="W1006" s="345"/>
      <c r="X1006" s="347"/>
      <c r="Y100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6" s="348"/>
      <c r="AA1006" s="348"/>
      <c r="AB1006" s="348"/>
      <c r="AC1006" s="348"/>
      <c r="AD1006" s="348"/>
      <c r="AE1006" s="348"/>
      <c r="AF1006" s="348"/>
      <c r="AG1006" s="348"/>
      <c r="AH1006" s="348"/>
      <c r="AI1006" s="348"/>
      <c r="AJ1006" s="348"/>
      <c r="AK1006" s="348"/>
      <c r="AL1006" s="348"/>
      <c r="AM1006" s="348"/>
      <c r="AN1006" s="348"/>
      <c r="AO1006" s="348"/>
      <c r="AP1006" s="348"/>
      <c r="AQ1006" s="348"/>
    </row>
    <row r="1007" spans="1:43" s="8" customFormat="1" ht="43.5" customHeight="1">
      <c r="A1007" s="379" t="s">
        <v>11</v>
      </c>
      <c r="B1007" s="382" t="s">
        <v>966</v>
      </c>
      <c r="C1007" s="370" t="s">
        <v>891</v>
      </c>
      <c r="D1007" s="365"/>
      <c r="E1007" s="365" t="s">
        <v>2851</v>
      </c>
      <c r="F1007" s="366" t="s">
        <v>2852</v>
      </c>
      <c r="G1007" s="356" t="s">
        <v>2853</v>
      </c>
      <c r="H1007" s="356" t="s">
        <v>2854</v>
      </c>
      <c r="I1007" s="388">
        <v>739980</v>
      </c>
      <c r="J1007" s="388">
        <f>-K2649/0.0833333333333333</f>
        <v>0</v>
      </c>
      <c r="K1007" s="388"/>
      <c r="L1007" s="367">
        <v>42676</v>
      </c>
      <c r="M1007" s="367">
        <v>42705</v>
      </c>
      <c r="N1007" s="367">
        <v>43799</v>
      </c>
      <c r="O1007" s="389">
        <f t="shared" si="65"/>
        <v>2019</v>
      </c>
      <c r="P1007" s="374">
        <f t="shared" si="66"/>
        <v>11</v>
      </c>
      <c r="Q1007" s="390" t="str">
        <f t="shared" si="64"/>
        <v>201911</v>
      </c>
      <c r="R1007" s="354" t="s">
        <v>88</v>
      </c>
      <c r="S1007" s="391">
        <v>0.2</v>
      </c>
      <c r="T1007" s="391">
        <v>0.1</v>
      </c>
      <c r="U1007" s="356"/>
      <c r="V1007" s="349"/>
      <c r="W1007" s="348"/>
      <c r="X1007" s="349"/>
      <c r="Y100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7" s="348"/>
      <c r="AA1007" s="348"/>
      <c r="AB1007" s="348"/>
      <c r="AC1007" s="348"/>
      <c r="AD1007" s="348"/>
      <c r="AE1007" s="348"/>
      <c r="AF1007" s="348"/>
      <c r="AG1007" s="348"/>
      <c r="AH1007" s="348"/>
      <c r="AI1007" s="348"/>
      <c r="AJ1007" s="348"/>
      <c r="AK1007" s="348"/>
      <c r="AL1007" s="348"/>
      <c r="AM1007" s="348"/>
      <c r="AN1007" s="348"/>
      <c r="AO1007" s="348"/>
      <c r="AP1007" s="348"/>
      <c r="AQ1007" s="348"/>
    </row>
    <row r="1008" spans="1:43" s="8" customFormat="1" ht="43.5" customHeight="1">
      <c r="A1008" s="311" t="s">
        <v>203</v>
      </c>
      <c r="B1008" s="369" t="s">
        <v>884</v>
      </c>
      <c r="C1008" s="398" t="s">
        <v>891</v>
      </c>
      <c r="D1008" s="314"/>
      <c r="E1008" s="314" t="s">
        <v>389</v>
      </c>
      <c r="F1008" s="315" t="s">
        <v>3023</v>
      </c>
      <c r="G1008" s="313" t="s">
        <v>3024</v>
      </c>
      <c r="H1008" s="313" t="s">
        <v>3025</v>
      </c>
      <c r="I1008" s="316">
        <v>450000</v>
      </c>
      <c r="J1008" s="316">
        <f>-K2656/0.0833333333333333</f>
        <v>0</v>
      </c>
      <c r="K1008" s="316"/>
      <c r="L1008" s="317">
        <v>42711</v>
      </c>
      <c r="M1008" s="317">
        <v>42712</v>
      </c>
      <c r="N1008" s="317">
        <v>43806</v>
      </c>
      <c r="O1008" s="338">
        <f t="shared" si="65"/>
        <v>2019</v>
      </c>
      <c r="P1008" s="336">
        <f t="shared" si="66"/>
        <v>12</v>
      </c>
      <c r="Q1008" s="333" t="str">
        <f t="shared" si="64"/>
        <v>201912</v>
      </c>
      <c r="R1008" s="311" t="s">
        <v>44</v>
      </c>
      <c r="S1008" s="319">
        <v>0</v>
      </c>
      <c r="T1008" s="319">
        <v>0</v>
      </c>
      <c r="U1008" s="308"/>
      <c r="V1008" s="363"/>
      <c r="W1008" s="360"/>
      <c r="X1008" s="363"/>
      <c r="Y100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8" s="385"/>
      <c r="AA1008" s="363"/>
      <c r="AB1008" s="363"/>
      <c r="AC1008" s="363"/>
      <c r="AD1008" s="363"/>
      <c r="AE1008" s="363"/>
      <c r="AF1008" s="363"/>
      <c r="AG1008" s="363"/>
      <c r="AH1008" s="363"/>
      <c r="AI1008" s="363"/>
      <c r="AJ1008" s="363"/>
      <c r="AK1008" s="363"/>
      <c r="AL1008" s="363"/>
      <c r="AM1008" s="363"/>
      <c r="AN1008" s="363"/>
      <c r="AO1008" s="363"/>
      <c r="AP1008" s="363"/>
      <c r="AQ1008" s="363"/>
    </row>
    <row r="1009" spans="1:43" s="8" customFormat="1" ht="43.5" customHeight="1">
      <c r="A1009" s="311" t="s">
        <v>1776</v>
      </c>
      <c r="B1009" s="369" t="s">
        <v>884</v>
      </c>
      <c r="C1009" s="398" t="s">
        <v>891</v>
      </c>
      <c r="D1009" s="314" t="s">
        <v>3037</v>
      </c>
      <c r="E1009" s="314" t="s">
        <v>380</v>
      </c>
      <c r="F1009" s="315" t="s">
        <v>34</v>
      </c>
      <c r="G1009" s="313" t="s">
        <v>3042</v>
      </c>
      <c r="H1009" s="313" t="s">
        <v>1173</v>
      </c>
      <c r="I1009" s="316">
        <v>6920</v>
      </c>
      <c r="J1009" s="316">
        <f>-K2651/0.0833333333333333</f>
        <v>0</v>
      </c>
      <c r="K1009" s="316"/>
      <c r="L1009" s="317" t="s">
        <v>326</v>
      </c>
      <c r="M1009" s="317">
        <v>42736</v>
      </c>
      <c r="N1009" s="318">
        <v>43812</v>
      </c>
      <c r="O1009" s="336">
        <f t="shared" si="65"/>
        <v>2019</v>
      </c>
      <c r="P1009" s="336">
        <f t="shared" si="66"/>
        <v>12</v>
      </c>
      <c r="Q1009" s="326" t="str">
        <f t="shared" si="64"/>
        <v>201912</v>
      </c>
      <c r="R1009" s="311">
        <v>0</v>
      </c>
      <c r="S1009" s="319">
        <v>0</v>
      </c>
      <c r="T1009" s="319">
        <v>0</v>
      </c>
      <c r="U1009" s="313"/>
      <c r="V1009" s="363"/>
      <c r="W1009" s="360"/>
      <c r="X1009" s="363"/>
      <c r="Y100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09" s="360"/>
      <c r="AA1009" s="360"/>
      <c r="AB1009" s="360"/>
      <c r="AC1009" s="360"/>
      <c r="AD1009" s="360"/>
      <c r="AE1009" s="360"/>
      <c r="AF1009" s="360"/>
      <c r="AG1009" s="360"/>
      <c r="AH1009" s="360"/>
      <c r="AI1009" s="360"/>
      <c r="AJ1009" s="360"/>
      <c r="AK1009" s="360"/>
      <c r="AL1009" s="360"/>
      <c r="AM1009" s="360"/>
      <c r="AN1009" s="360"/>
      <c r="AO1009" s="360"/>
      <c r="AP1009" s="360"/>
      <c r="AQ1009" s="360"/>
    </row>
    <row r="1010" spans="1:43" s="8" customFormat="1" ht="43.5" customHeight="1">
      <c r="A1010" s="379" t="s">
        <v>2048</v>
      </c>
      <c r="B1010" s="382" t="s">
        <v>966</v>
      </c>
      <c r="C1010" s="370" t="s">
        <v>891</v>
      </c>
      <c r="D1010" s="365"/>
      <c r="E1010" s="365" t="s">
        <v>377</v>
      </c>
      <c r="F1010" s="366" t="s">
        <v>3015</v>
      </c>
      <c r="G1010" s="356" t="s">
        <v>3016</v>
      </c>
      <c r="H1010" s="356" t="s">
        <v>3017</v>
      </c>
      <c r="I1010" s="388">
        <v>150000</v>
      </c>
      <c r="J1010" s="388">
        <f>-K2655/0.0833333333333333</f>
        <v>0</v>
      </c>
      <c r="K1010" s="388"/>
      <c r="L1010" s="367">
        <v>42725</v>
      </c>
      <c r="M1010" s="367">
        <v>42725</v>
      </c>
      <c r="N1010" s="367">
        <v>43819</v>
      </c>
      <c r="O1010" s="389">
        <f t="shared" si="65"/>
        <v>2019</v>
      </c>
      <c r="P1010" s="374">
        <f t="shared" si="66"/>
        <v>12</v>
      </c>
      <c r="Q1010" s="390" t="str">
        <f t="shared" si="64"/>
        <v>201912</v>
      </c>
      <c r="R1010" s="354" t="s">
        <v>44</v>
      </c>
      <c r="S1010" s="391">
        <v>0</v>
      </c>
      <c r="T1010" s="391">
        <v>0</v>
      </c>
      <c r="U1010" s="356"/>
      <c r="V1010" s="348"/>
      <c r="W1010" s="348"/>
      <c r="X1010" s="348"/>
      <c r="Y1010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0" s="421"/>
      <c r="AA1010" s="349"/>
      <c r="AB1010" s="349"/>
      <c r="AC1010" s="349"/>
      <c r="AD1010" s="349"/>
      <c r="AE1010" s="349"/>
      <c r="AF1010" s="349"/>
      <c r="AG1010" s="349"/>
      <c r="AH1010" s="349"/>
      <c r="AI1010" s="349"/>
      <c r="AJ1010" s="349"/>
      <c r="AK1010" s="349"/>
      <c r="AL1010" s="349"/>
      <c r="AM1010" s="349"/>
      <c r="AN1010" s="349"/>
      <c r="AO1010" s="349"/>
      <c r="AP1010" s="349"/>
      <c r="AQ1010" s="349"/>
    </row>
    <row r="1011" spans="1:43" s="8" customFormat="1" ht="43.5" customHeight="1">
      <c r="A1011" s="379" t="s">
        <v>2048</v>
      </c>
      <c r="B1011" s="382" t="s">
        <v>966</v>
      </c>
      <c r="C1011" s="370" t="s">
        <v>891</v>
      </c>
      <c r="D1011" s="365"/>
      <c r="E1011" s="365" t="s">
        <v>377</v>
      </c>
      <c r="F1011" s="366" t="s">
        <v>3015</v>
      </c>
      <c r="G1011" s="356" t="s">
        <v>3016</v>
      </c>
      <c r="H1011" s="356" t="s">
        <v>716</v>
      </c>
      <c r="I1011" s="388">
        <v>150000</v>
      </c>
      <c r="J1011" s="388">
        <f>-K2656/0.0833333333333333</f>
        <v>0</v>
      </c>
      <c r="K1011" s="388"/>
      <c r="L1011" s="367">
        <v>42725</v>
      </c>
      <c r="M1011" s="367">
        <v>42725</v>
      </c>
      <c r="N1011" s="367">
        <v>43819</v>
      </c>
      <c r="O1011" s="389">
        <f t="shared" si="65"/>
        <v>2019</v>
      </c>
      <c r="P1011" s="374">
        <f t="shared" si="66"/>
        <v>12</v>
      </c>
      <c r="Q1011" s="390" t="str">
        <f t="shared" si="64"/>
        <v>201912</v>
      </c>
      <c r="R1011" s="354" t="s">
        <v>44</v>
      </c>
      <c r="S1011" s="391">
        <v>0</v>
      </c>
      <c r="T1011" s="391">
        <v>0</v>
      </c>
      <c r="U1011" s="356"/>
      <c r="V1011" s="348"/>
      <c r="W1011" s="348"/>
      <c r="X1011" s="348"/>
      <c r="Y101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1" s="421"/>
      <c r="AA1011" s="349"/>
      <c r="AB1011" s="349"/>
      <c r="AC1011" s="349"/>
      <c r="AD1011" s="349"/>
      <c r="AE1011" s="349"/>
      <c r="AF1011" s="349"/>
      <c r="AG1011" s="349"/>
      <c r="AH1011" s="349"/>
      <c r="AI1011" s="349"/>
      <c r="AJ1011" s="349"/>
      <c r="AK1011" s="349"/>
      <c r="AL1011" s="349"/>
      <c r="AM1011" s="349"/>
      <c r="AN1011" s="349"/>
      <c r="AO1011" s="349"/>
      <c r="AP1011" s="349"/>
      <c r="AQ1011" s="349"/>
    </row>
    <row r="1012" spans="1:43" s="8" customFormat="1" ht="43.5" customHeight="1">
      <c r="A1012" s="379" t="s">
        <v>2048</v>
      </c>
      <c r="B1012" s="382" t="s">
        <v>966</v>
      </c>
      <c r="C1012" s="370" t="s">
        <v>891</v>
      </c>
      <c r="D1012" s="365"/>
      <c r="E1012" s="365" t="s">
        <v>377</v>
      </c>
      <c r="F1012" s="366" t="s">
        <v>3015</v>
      </c>
      <c r="G1012" s="356" t="s">
        <v>3016</v>
      </c>
      <c r="H1012" s="356" t="s">
        <v>3018</v>
      </c>
      <c r="I1012" s="388">
        <v>150000</v>
      </c>
      <c r="J1012" s="388">
        <f>-K2657/0.0833333333333333</f>
        <v>0</v>
      </c>
      <c r="K1012" s="388"/>
      <c r="L1012" s="367">
        <v>42725</v>
      </c>
      <c r="M1012" s="367">
        <v>42725</v>
      </c>
      <c r="N1012" s="367">
        <v>43819</v>
      </c>
      <c r="O1012" s="389">
        <f t="shared" si="65"/>
        <v>2019</v>
      </c>
      <c r="P1012" s="374">
        <f t="shared" si="66"/>
        <v>12</v>
      </c>
      <c r="Q1012" s="390" t="str">
        <f t="shared" si="64"/>
        <v>201912</v>
      </c>
      <c r="R1012" s="354" t="s">
        <v>44</v>
      </c>
      <c r="S1012" s="391">
        <v>0</v>
      </c>
      <c r="T1012" s="391">
        <v>0</v>
      </c>
      <c r="U1012" s="356"/>
      <c r="V1012" s="348"/>
      <c r="W1012" s="348"/>
      <c r="X1012" s="348"/>
      <c r="Y1012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2" s="421"/>
      <c r="AA1012" s="349"/>
      <c r="AB1012" s="349"/>
      <c r="AC1012" s="349"/>
      <c r="AD1012" s="349"/>
      <c r="AE1012" s="349"/>
      <c r="AF1012" s="349"/>
      <c r="AG1012" s="349"/>
      <c r="AH1012" s="349"/>
      <c r="AI1012" s="349"/>
      <c r="AJ1012" s="349"/>
      <c r="AK1012" s="349"/>
      <c r="AL1012" s="349"/>
      <c r="AM1012" s="349"/>
      <c r="AN1012" s="349"/>
      <c r="AO1012" s="349"/>
      <c r="AP1012" s="349"/>
      <c r="AQ1012" s="349"/>
    </row>
    <row r="1013" spans="1:43" s="8" customFormat="1" ht="43.5" customHeight="1">
      <c r="A1013" s="379" t="s">
        <v>2048</v>
      </c>
      <c r="B1013" s="382" t="s">
        <v>966</v>
      </c>
      <c r="C1013" s="370" t="s">
        <v>891</v>
      </c>
      <c r="D1013" s="365"/>
      <c r="E1013" s="365" t="s">
        <v>377</v>
      </c>
      <c r="F1013" s="366" t="s">
        <v>3015</v>
      </c>
      <c r="G1013" s="356" t="s">
        <v>3016</v>
      </c>
      <c r="H1013" s="356" t="s">
        <v>363</v>
      </c>
      <c r="I1013" s="388">
        <v>150000</v>
      </c>
      <c r="J1013" s="388">
        <f>-K2658/0.0833333333333333</f>
        <v>0</v>
      </c>
      <c r="K1013" s="388"/>
      <c r="L1013" s="367">
        <v>42725</v>
      </c>
      <c r="M1013" s="367">
        <v>42725</v>
      </c>
      <c r="N1013" s="367">
        <v>43819</v>
      </c>
      <c r="O1013" s="389">
        <f t="shared" si="65"/>
        <v>2019</v>
      </c>
      <c r="P1013" s="374">
        <f t="shared" si="66"/>
        <v>12</v>
      </c>
      <c r="Q1013" s="390" t="str">
        <f t="shared" si="64"/>
        <v>201912</v>
      </c>
      <c r="R1013" s="354" t="s">
        <v>44</v>
      </c>
      <c r="S1013" s="391">
        <v>0</v>
      </c>
      <c r="T1013" s="391">
        <v>0</v>
      </c>
      <c r="U1013" s="356"/>
      <c r="V1013" s="348"/>
      <c r="W1013" s="348"/>
      <c r="X1013" s="348"/>
      <c r="Y101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3" s="421"/>
      <c r="AA1013" s="349"/>
      <c r="AB1013" s="349"/>
      <c r="AC1013" s="349"/>
      <c r="AD1013" s="349"/>
      <c r="AE1013" s="349"/>
      <c r="AF1013" s="349"/>
      <c r="AG1013" s="349"/>
      <c r="AH1013" s="349"/>
      <c r="AI1013" s="349"/>
      <c r="AJ1013" s="349"/>
      <c r="AK1013" s="349"/>
      <c r="AL1013" s="349"/>
      <c r="AM1013" s="349"/>
      <c r="AN1013" s="349"/>
      <c r="AO1013" s="349"/>
      <c r="AP1013" s="349"/>
      <c r="AQ1013" s="349"/>
    </row>
    <row r="1014" spans="1:100" s="8" customFormat="1" ht="43.5" customHeight="1">
      <c r="A1014" s="305" t="s">
        <v>131</v>
      </c>
      <c r="B1014" s="361" t="s">
        <v>884</v>
      </c>
      <c r="C1014" s="398" t="s">
        <v>891</v>
      </c>
      <c r="D1014" s="306" t="s">
        <v>311</v>
      </c>
      <c r="E1014" s="306" t="s">
        <v>401</v>
      </c>
      <c r="F1014" s="307" t="s">
        <v>204</v>
      </c>
      <c r="G1014" s="308" t="s">
        <v>205</v>
      </c>
      <c r="H1014" s="308" t="s">
        <v>974</v>
      </c>
      <c r="I1014" s="309">
        <v>0</v>
      </c>
      <c r="J1014" s="309">
        <f>-K3314/0.0833333333333333</f>
        <v>0</v>
      </c>
      <c r="K1014" s="309"/>
      <c r="L1014" s="310">
        <v>42683</v>
      </c>
      <c r="M1014" s="310">
        <v>42726</v>
      </c>
      <c r="N1014" s="310">
        <v>43820</v>
      </c>
      <c r="O1014" s="337">
        <f t="shared" si="65"/>
        <v>2019</v>
      </c>
      <c r="P1014" s="336">
        <f t="shared" si="66"/>
        <v>12</v>
      </c>
      <c r="Q1014" s="332" t="str">
        <f t="shared" si="64"/>
        <v>201912</v>
      </c>
      <c r="R1014" s="311">
        <v>0</v>
      </c>
      <c r="S1014" s="312">
        <v>0.25</v>
      </c>
      <c r="T1014" s="312">
        <v>0.03</v>
      </c>
      <c r="U1014" s="308"/>
      <c r="V1014" s="360"/>
      <c r="W1014" s="360"/>
      <c r="X1014" s="360"/>
      <c r="Y101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4" s="421"/>
      <c r="AA1014" s="349"/>
      <c r="AB1014" s="349"/>
      <c r="AC1014" s="349"/>
      <c r="AD1014" s="349"/>
      <c r="AE1014" s="349"/>
      <c r="AF1014" s="349"/>
      <c r="AG1014" s="349"/>
      <c r="AH1014" s="349"/>
      <c r="AI1014" s="349"/>
      <c r="AJ1014" s="349"/>
      <c r="AK1014" s="349"/>
      <c r="AL1014" s="349"/>
      <c r="AM1014" s="349"/>
      <c r="AN1014" s="349"/>
      <c r="AO1014" s="349"/>
      <c r="AP1014" s="349"/>
      <c r="AQ1014" s="349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</row>
    <row r="1015" spans="1:100" s="7" customFormat="1" ht="43.5" customHeight="1">
      <c r="A1015" s="354" t="s">
        <v>3092</v>
      </c>
      <c r="B1015" s="378" t="s">
        <v>889</v>
      </c>
      <c r="C1015" s="370" t="s">
        <v>891</v>
      </c>
      <c r="D1015" s="358" t="s">
        <v>3109</v>
      </c>
      <c r="E1015" s="358" t="s">
        <v>381</v>
      </c>
      <c r="F1015" s="359" t="s">
        <v>3020</v>
      </c>
      <c r="G1015" s="355" t="s">
        <v>3021</v>
      </c>
      <c r="H1015" s="355" t="s">
        <v>3022</v>
      </c>
      <c r="I1015" s="371">
        <v>262500</v>
      </c>
      <c r="J1015" s="371">
        <f>-K2683/0.0833333333333333</f>
        <v>0</v>
      </c>
      <c r="K1015" s="371"/>
      <c r="L1015" s="372">
        <v>42725</v>
      </c>
      <c r="M1015" s="372">
        <v>42736</v>
      </c>
      <c r="N1015" s="373">
        <v>43830</v>
      </c>
      <c r="O1015" s="374">
        <f t="shared" si="65"/>
        <v>2019</v>
      </c>
      <c r="P1015" s="374">
        <f t="shared" si="66"/>
        <v>12</v>
      </c>
      <c r="Q1015" s="375" t="str">
        <f t="shared" si="64"/>
        <v>201912</v>
      </c>
      <c r="R1015" s="354" t="s">
        <v>44</v>
      </c>
      <c r="S1015" s="376">
        <v>0</v>
      </c>
      <c r="T1015" s="376">
        <v>0</v>
      </c>
      <c r="U1015" s="355"/>
      <c r="V1015" s="349"/>
      <c r="W1015" s="348"/>
      <c r="X1015" s="349"/>
      <c r="Y1015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5" s="348"/>
      <c r="AA1015" s="348"/>
      <c r="AB1015" s="348"/>
      <c r="AC1015" s="348"/>
      <c r="AD1015" s="348"/>
      <c r="AE1015" s="348"/>
      <c r="AF1015" s="348"/>
      <c r="AG1015" s="348"/>
      <c r="AH1015" s="348"/>
      <c r="AI1015" s="348"/>
      <c r="AJ1015" s="348"/>
      <c r="AK1015" s="348"/>
      <c r="AL1015" s="348"/>
      <c r="AM1015" s="348"/>
      <c r="AN1015" s="348"/>
      <c r="AO1015" s="348"/>
      <c r="AP1015" s="348"/>
      <c r="AQ1015" s="348"/>
      <c r="AR1015" s="8"/>
      <c r="AS1015" s="8"/>
      <c r="AT1015" s="8"/>
      <c r="AU1015" s="8"/>
      <c r="AV1015" s="8"/>
      <c r="AW1015" s="8"/>
      <c r="AX1015" s="8"/>
      <c r="AY1015" s="8"/>
      <c r="AZ1015" s="8"/>
      <c r="BA1015" s="8"/>
      <c r="BB1015" s="8"/>
      <c r="BC1015" s="8"/>
      <c r="BD1015" s="8"/>
      <c r="BE1015" s="8"/>
      <c r="BF1015" s="8"/>
      <c r="BG1015" s="8"/>
      <c r="BH1015" s="8"/>
      <c r="BI1015" s="8"/>
      <c r="BJ1015" s="8"/>
      <c r="BK1015" s="8"/>
      <c r="BL1015" s="8"/>
      <c r="BM1015" s="8"/>
      <c r="BN1015" s="8"/>
      <c r="BO1015" s="8"/>
      <c r="BP1015" s="8"/>
      <c r="BQ1015" s="8"/>
      <c r="BR1015" s="8"/>
      <c r="BS1015" s="8"/>
      <c r="BT1015" s="8"/>
      <c r="BU1015" s="8"/>
      <c r="BV1015" s="8"/>
      <c r="BW1015" s="8"/>
      <c r="BX1015" s="8"/>
      <c r="BY1015" s="8"/>
      <c r="BZ1015" s="8"/>
      <c r="CA1015" s="8"/>
      <c r="CB1015" s="8"/>
      <c r="CC1015" s="8"/>
      <c r="CD1015" s="8"/>
      <c r="CE1015" s="8"/>
      <c r="CF1015" s="8"/>
      <c r="CG1015" s="8"/>
      <c r="CH1015" s="8"/>
      <c r="CI1015" s="8"/>
      <c r="CJ1015" s="8"/>
      <c r="CK1015" s="8"/>
      <c r="CL1015" s="8"/>
      <c r="CM1015" s="8"/>
      <c r="CN1015" s="8"/>
      <c r="CO1015" s="8"/>
      <c r="CP1015" s="8"/>
      <c r="CQ1015" s="8"/>
      <c r="CR1015" s="8"/>
      <c r="CS1015" s="8"/>
      <c r="CT1015" s="8"/>
      <c r="CU1015" s="8"/>
      <c r="CV1015" s="8"/>
    </row>
    <row r="1016" spans="1:43" s="8" customFormat="1" ht="43.5" customHeight="1">
      <c r="A1016" s="311" t="s">
        <v>1776</v>
      </c>
      <c r="B1016" s="369" t="s">
        <v>884</v>
      </c>
      <c r="C1016" s="398" t="s">
        <v>891</v>
      </c>
      <c r="D1016" s="314"/>
      <c r="E1016" s="314" t="s">
        <v>378</v>
      </c>
      <c r="F1016" s="315" t="s">
        <v>3084</v>
      </c>
      <c r="G1016" s="313" t="s">
        <v>3085</v>
      </c>
      <c r="H1016" s="313" t="s">
        <v>57</v>
      </c>
      <c r="I1016" s="316">
        <v>50000</v>
      </c>
      <c r="J1016" s="316">
        <f>-K3163/0.0833333333333333</f>
        <v>0</v>
      </c>
      <c r="K1016" s="316"/>
      <c r="L1016" s="317">
        <v>42746</v>
      </c>
      <c r="M1016" s="317">
        <v>42736</v>
      </c>
      <c r="N1016" s="318">
        <v>43830</v>
      </c>
      <c r="O1016" s="336">
        <f t="shared" si="65"/>
        <v>2019</v>
      </c>
      <c r="P1016" s="336">
        <f t="shared" si="66"/>
        <v>12</v>
      </c>
      <c r="Q1016" s="326" t="str">
        <f t="shared" si="64"/>
        <v>201912</v>
      </c>
      <c r="R1016" s="311" t="s">
        <v>44</v>
      </c>
      <c r="S1016" s="319">
        <v>0</v>
      </c>
      <c r="T1016" s="319">
        <v>0</v>
      </c>
      <c r="U1016" s="261"/>
      <c r="V1016" s="363"/>
      <c r="W1016" s="360" t="s">
        <v>882</v>
      </c>
      <c r="X1016" s="363"/>
      <c r="Y101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16" s="348"/>
      <c r="AA1016" s="348"/>
      <c r="AB1016" s="348"/>
      <c r="AC1016" s="348"/>
      <c r="AD1016" s="348"/>
      <c r="AE1016" s="348"/>
      <c r="AF1016" s="348"/>
      <c r="AG1016" s="348"/>
      <c r="AH1016" s="348"/>
      <c r="AI1016" s="348"/>
      <c r="AJ1016" s="348"/>
      <c r="AK1016" s="348"/>
      <c r="AL1016" s="348"/>
      <c r="AM1016" s="348"/>
      <c r="AN1016" s="348"/>
      <c r="AO1016" s="348"/>
      <c r="AP1016" s="348"/>
      <c r="AQ1016" s="348"/>
    </row>
    <row r="1017" spans="1:43" s="8" customFormat="1" ht="43.5" customHeight="1">
      <c r="A1017" s="311" t="s">
        <v>1776</v>
      </c>
      <c r="B1017" s="369" t="s">
        <v>884</v>
      </c>
      <c r="C1017" s="398" t="s">
        <v>891</v>
      </c>
      <c r="D1017" s="314"/>
      <c r="E1017" s="314" t="s">
        <v>378</v>
      </c>
      <c r="F1017" s="315" t="s">
        <v>3084</v>
      </c>
      <c r="G1017" s="313" t="s">
        <v>3085</v>
      </c>
      <c r="H1017" s="313" t="s">
        <v>767</v>
      </c>
      <c r="I1017" s="316">
        <v>50000</v>
      </c>
      <c r="J1017" s="316">
        <f>-K3164/0.0833333333333333</f>
        <v>0</v>
      </c>
      <c r="K1017" s="316"/>
      <c r="L1017" s="317">
        <v>42746</v>
      </c>
      <c r="M1017" s="317">
        <v>42736</v>
      </c>
      <c r="N1017" s="318">
        <v>43830</v>
      </c>
      <c r="O1017" s="336">
        <f t="shared" si="65"/>
        <v>2019</v>
      </c>
      <c r="P1017" s="336">
        <f t="shared" si="66"/>
        <v>12</v>
      </c>
      <c r="Q1017" s="326" t="str">
        <f t="shared" si="64"/>
        <v>201912</v>
      </c>
      <c r="R1017" s="311" t="s">
        <v>44</v>
      </c>
      <c r="S1017" s="319">
        <v>0</v>
      </c>
      <c r="T1017" s="319">
        <v>0</v>
      </c>
      <c r="U1017" s="261"/>
      <c r="V1017" s="360"/>
      <c r="W1017" s="360" t="s">
        <v>882</v>
      </c>
      <c r="X1017" s="360"/>
      <c r="Y101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17" s="348"/>
      <c r="AA1017" s="348"/>
      <c r="AB1017" s="348"/>
      <c r="AC1017" s="348"/>
      <c r="AD1017" s="348"/>
      <c r="AE1017" s="348"/>
      <c r="AF1017" s="348"/>
      <c r="AG1017" s="348"/>
      <c r="AH1017" s="348"/>
      <c r="AI1017" s="348"/>
      <c r="AJ1017" s="348"/>
      <c r="AK1017" s="348"/>
      <c r="AL1017" s="348"/>
      <c r="AM1017" s="348"/>
      <c r="AN1017" s="348"/>
      <c r="AO1017" s="348"/>
      <c r="AP1017" s="348"/>
      <c r="AQ1017" s="348"/>
    </row>
    <row r="1018" spans="1:43" s="8" customFormat="1" ht="43.5" customHeight="1">
      <c r="A1018" s="305" t="s">
        <v>203</v>
      </c>
      <c r="B1018" s="361" t="s">
        <v>884</v>
      </c>
      <c r="C1018" s="398" t="s">
        <v>891</v>
      </c>
      <c r="D1018" s="306"/>
      <c r="E1018" s="306" t="s">
        <v>378</v>
      </c>
      <c r="F1018" s="307" t="s">
        <v>2841</v>
      </c>
      <c r="G1018" s="308" t="s">
        <v>440</v>
      </c>
      <c r="H1018" s="308" t="s">
        <v>2842</v>
      </c>
      <c r="I1018" s="309">
        <v>500000</v>
      </c>
      <c r="J1018" s="309">
        <f>-K3137/0.0833333333333333</f>
        <v>0</v>
      </c>
      <c r="K1018" s="309"/>
      <c r="L1018" s="310">
        <v>42676</v>
      </c>
      <c r="M1018" s="310">
        <v>42736</v>
      </c>
      <c r="N1018" s="310">
        <v>43830</v>
      </c>
      <c r="O1018" s="337">
        <f t="shared" si="65"/>
        <v>2019</v>
      </c>
      <c r="P1018" s="336">
        <f t="shared" si="66"/>
        <v>12</v>
      </c>
      <c r="Q1018" s="332" t="str">
        <f t="shared" si="64"/>
        <v>201912</v>
      </c>
      <c r="R1018" s="311" t="s">
        <v>44</v>
      </c>
      <c r="S1018" s="312">
        <v>0</v>
      </c>
      <c r="T1018" s="312">
        <v>0</v>
      </c>
      <c r="U1018" s="308"/>
      <c r="V1018" s="363"/>
      <c r="W1018" s="360"/>
      <c r="X1018" s="363"/>
      <c r="Y101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8" s="348"/>
      <c r="AA1018" s="349"/>
      <c r="AB1018" s="349"/>
      <c r="AC1018" s="349"/>
      <c r="AD1018" s="349"/>
      <c r="AE1018" s="349"/>
      <c r="AF1018" s="349"/>
      <c r="AG1018" s="349"/>
      <c r="AH1018" s="349"/>
      <c r="AI1018" s="349"/>
      <c r="AJ1018" s="349"/>
      <c r="AK1018" s="349"/>
      <c r="AL1018" s="349"/>
      <c r="AM1018" s="349"/>
      <c r="AN1018" s="349"/>
      <c r="AO1018" s="349"/>
      <c r="AP1018" s="349"/>
      <c r="AQ1018" s="349"/>
    </row>
    <row r="1019" spans="1:43" s="8" customFormat="1" ht="43.5" customHeight="1">
      <c r="A1019" s="305" t="s">
        <v>203</v>
      </c>
      <c r="B1019" s="361" t="s">
        <v>884</v>
      </c>
      <c r="C1019" s="398" t="s">
        <v>891</v>
      </c>
      <c r="D1019" s="306"/>
      <c r="E1019" s="306" t="s">
        <v>378</v>
      </c>
      <c r="F1019" s="307" t="s">
        <v>3089</v>
      </c>
      <c r="G1019" s="308" t="s">
        <v>524</v>
      </c>
      <c r="H1019" s="308" t="s">
        <v>2774</v>
      </c>
      <c r="I1019" s="309">
        <v>250000</v>
      </c>
      <c r="J1019" s="309">
        <f>-K3128/0.0833333333333333</f>
        <v>0</v>
      </c>
      <c r="K1019" s="309"/>
      <c r="L1019" s="310">
        <v>42746</v>
      </c>
      <c r="M1019" s="310">
        <v>42746</v>
      </c>
      <c r="N1019" s="310">
        <v>43840</v>
      </c>
      <c r="O1019" s="337">
        <f t="shared" si="65"/>
        <v>2020</v>
      </c>
      <c r="P1019" s="336">
        <f t="shared" si="66"/>
        <v>1</v>
      </c>
      <c r="Q1019" s="332" t="str">
        <f t="shared" si="64"/>
        <v>202001</v>
      </c>
      <c r="R1019" s="311" t="s">
        <v>44</v>
      </c>
      <c r="S1019" s="312">
        <v>0</v>
      </c>
      <c r="T1019" s="312">
        <v>0</v>
      </c>
      <c r="U1019" s="308"/>
      <c r="V1019" s="363"/>
      <c r="W1019" s="360"/>
      <c r="X1019" s="385"/>
      <c r="Y101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19" s="421"/>
      <c r="AA1019" s="349"/>
      <c r="AB1019" s="349"/>
      <c r="AC1019" s="349"/>
      <c r="AD1019" s="349"/>
      <c r="AE1019" s="349"/>
      <c r="AF1019" s="349"/>
      <c r="AG1019" s="349"/>
      <c r="AH1019" s="349"/>
      <c r="AI1019" s="349"/>
      <c r="AJ1019" s="349"/>
      <c r="AK1019" s="349"/>
      <c r="AL1019" s="349"/>
      <c r="AM1019" s="349"/>
      <c r="AN1019" s="349"/>
      <c r="AO1019" s="349"/>
      <c r="AP1019" s="349"/>
      <c r="AQ1019" s="349"/>
    </row>
    <row r="1020" spans="1:43" s="8" customFormat="1" ht="43.5" customHeight="1">
      <c r="A1020" s="305" t="s">
        <v>203</v>
      </c>
      <c r="B1020" s="361" t="s">
        <v>884</v>
      </c>
      <c r="C1020" s="398" t="s">
        <v>891</v>
      </c>
      <c r="D1020" s="306"/>
      <c r="E1020" s="306" t="s">
        <v>378</v>
      </c>
      <c r="F1020" s="307" t="s">
        <v>3089</v>
      </c>
      <c r="G1020" s="308" t="s">
        <v>524</v>
      </c>
      <c r="H1020" s="308" t="s">
        <v>1529</v>
      </c>
      <c r="I1020" s="309">
        <v>250000</v>
      </c>
      <c r="J1020" s="309">
        <f>-K2612/0.0833333333333333</f>
        <v>0</v>
      </c>
      <c r="K1020" s="309"/>
      <c r="L1020" s="310">
        <v>42746</v>
      </c>
      <c r="M1020" s="310">
        <v>42746</v>
      </c>
      <c r="N1020" s="310">
        <v>43840</v>
      </c>
      <c r="O1020" s="337">
        <f t="shared" si="65"/>
        <v>2020</v>
      </c>
      <c r="P1020" s="336">
        <f t="shared" si="66"/>
        <v>1</v>
      </c>
      <c r="Q1020" s="332" t="str">
        <f t="shared" si="64"/>
        <v>202001</v>
      </c>
      <c r="R1020" s="311" t="s">
        <v>44</v>
      </c>
      <c r="S1020" s="312">
        <v>0</v>
      </c>
      <c r="T1020" s="312">
        <v>0</v>
      </c>
      <c r="U1020" s="308"/>
      <c r="V1020" s="363"/>
      <c r="W1020" s="360"/>
      <c r="X1020" s="385"/>
      <c r="Y102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0" s="385"/>
      <c r="AA1020" s="363"/>
      <c r="AB1020" s="363"/>
      <c r="AC1020" s="363"/>
      <c r="AD1020" s="363"/>
      <c r="AE1020" s="363"/>
      <c r="AF1020" s="363"/>
      <c r="AG1020" s="363"/>
      <c r="AH1020" s="363"/>
      <c r="AI1020" s="363"/>
      <c r="AJ1020" s="363"/>
      <c r="AK1020" s="363"/>
      <c r="AL1020" s="363"/>
      <c r="AM1020" s="363"/>
      <c r="AN1020" s="363"/>
      <c r="AO1020" s="363"/>
      <c r="AP1020" s="363"/>
      <c r="AQ1020" s="363"/>
    </row>
    <row r="1021" spans="1:100" s="7" customFormat="1" ht="43.5" customHeight="1">
      <c r="A1021" s="311" t="s">
        <v>2048</v>
      </c>
      <c r="B1021" s="369" t="s">
        <v>966</v>
      </c>
      <c r="C1021" s="398" t="s">
        <v>891</v>
      </c>
      <c r="D1021" s="314"/>
      <c r="E1021" s="314" t="s">
        <v>382</v>
      </c>
      <c r="F1021" s="315" t="s">
        <v>46</v>
      </c>
      <c r="G1021" s="355" t="s">
        <v>3009</v>
      </c>
      <c r="H1021" s="313" t="s">
        <v>875</v>
      </c>
      <c r="I1021" s="316">
        <v>1000000</v>
      </c>
      <c r="J1021" s="316">
        <f>-K2657/0.0833333333333333</f>
        <v>0</v>
      </c>
      <c r="K1021" s="316"/>
      <c r="L1021" s="317">
        <v>42728</v>
      </c>
      <c r="M1021" s="317">
        <v>42751</v>
      </c>
      <c r="N1021" s="317">
        <v>43845</v>
      </c>
      <c r="O1021" s="338">
        <f t="shared" si="65"/>
        <v>2020</v>
      </c>
      <c r="P1021" s="336">
        <f t="shared" si="66"/>
        <v>1</v>
      </c>
      <c r="Q1021" s="333" t="str">
        <f t="shared" si="64"/>
        <v>202001</v>
      </c>
      <c r="R1021" s="354" t="s">
        <v>44</v>
      </c>
      <c r="S1021" s="319">
        <v>0</v>
      </c>
      <c r="T1021" s="319">
        <v>0</v>
      </c>
      <c r="U1021" s="308"/>
      <c r="V1021" s="363"/>
      <c r="W1021" s="360"/>
      <c r="X1021" s="363"/>
      <c r="Y102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1" s="421"/>
      <c r="AA1021" s="349"/>
      <c r="AB1021" s="349"/>
      <c r="AC1021" s="349"/>
      <c r="AD1021" s="349"/>
      <c r="AE1021" s="349"/>
      <c r="AF1021" s="349"/>
      <c r="AG1021" s="349"/>
      <c r="AH1021" s="349"/>
      <c r="AI1021" s="349"/>
      <c r="AJ1021" s="349"/>
      <c r="AK1021" s="349"/>
      <c r="AL1021" s="349"/>
      <c r="AM1021" s="349"/>
      <c r="AN1021" s="349"/>
      <c r="AO1021" s="349"/>
      <c r="AP1021" s="349"/>
      <c r="AQ1021" s="349"/>
      <c r="AR1021" s="8"/>
      <c r="AS1021" s="8"/>
      <c r="AT1021" s="8"/>
      <c r="AU1021" s="8"/>
      <c r="AV1021" s="8"/>
      <c r="AW1021" s="8"/>
      <c r="AX1021" s="8"/>
      <c r="AY1021" s="8"/>
      <c r="AZ1021" s="8"/>
      <c r="BA1021" s="8"/>
      <c r="BB1021" s="8"/>
      <c r="BC1021" s="8"/>
      <c r="BD1021" s="8"/>
      <c r="BE1021" s="8"/>
      <c r="BF1021" s="8"/>
      <c r="BG1021" s="8"/>
      <c r="BH1021" s="8"/>
      <c r="BI1021" s="8"/>
      <c r="BJ1021" s="8"/>
      <c r="BK1021" s="8"/>
      <c r="BL1021" s="8"/>
      <c r="BM1021" s="8"/>
      <c r="BN1021" s="8"/>
      <c r="BO1021" s="8"/>
      <c r="BP1021" s="8"/>
      <c r="BQ1021" s="8"/>
      <c r="BR1021" s="8"/>
      <c r="BS1021" s="8"/>
      <c r="BT1021" s="8"/>
      <c r="BU1021" s="8"/>
      <c r="BV1021" s="8"/>
      <c r="BW1021" s="8"/>
      <c r="BX1021" s="8"/>
      <c r="BY1021" s="8"/>
      <c r="BZ1021" s="8"/>
      <c r="CA1021" s="8"/>
      <c r="CB1021" s="8"/>
      <c r="CC1021" s="8"/>
      <c r="CD1021" s="8"/>
      <c r="CE1021" s="8"/>
      <c r="CF1021" s="8"/>
      <c r="CG1021" s="8"/>
      <c r="CH1021" s="8"/>
      <c r="CI1021" s="8"/>
      <c r="CJ1021" s="8"/>
      <c r="CK1021" s="8"/>
      <c r="CL1021" s="8"/>
      <c r="CM1021" s="8"/>
      <c r="CN1021" s="8"/>
      <c r="CO1021" s="8"/>
      <c r="CP1021" s="8"/>
      <c r="CQ1021" s="8"/>
      <c r="CR1021" s="8"/>
      <c r="CS1021" s="8"/>
      <c r="CT1021" s="8"/>
      <c r="CU1021" s="8"/>
      <c r="CV1021" s="8"/>
    </row>
    <row r="1022" spans="1:100" s="7" customFormat="1" ht="43.5" customHeight="1">
      <c r="A1022" s="311" t="s">
        <v>2048</v>
      </c>
      <c r="B1022" s="369" t="s">
        <v>966</v>
      </c>
      <c r="C1022" s="398" t="s">
        <v>891</v>
      </c>
      <c r="D1022" s="314"/>
      <c r="E1022" s="314" t="s">
        <v>382</v>
      </c>
      <c r="F1022" s="315" t="s">
        <v>46</v>
      </c>
      <c r="G1022" s="313" t="s">
        <v>3112</v>
      </c>
      <c r="H1022" s="313" t="s">
        <v>1823</v>
      </c>
      <c r="I1022" s="316">
        <v>205000</v>
      </c>
      <c r="J1022" s="316">
        <f>-K2652/0.0833333333333333</f>
        <v>0</v>
      </c>
      <c r="K1022" s="316"/>
      <c r="L1022" s="317">
        <v>42760</v>
      </c>
      <c r="M1022" s="317">
        <v>42760</v>
      </c>
      <c r="N1022" s="318">
        <v>43854</v>
      </c>
      <c r="O1022" s="336">
        <f t="shared" si="65"/>
        <v>2020</v>
      </c>
      <c r="P1022" s="336">
        <f t="shared" si="66"/>
        <v>1</v>
      </c>
      <c r="Q1022" s="326" t="str">
        <f t="shared" si="64"/>
        <v>202001</v>
      </c>
      <c r="R1022" s="311" t="s">
        <v>44</v>
      </c>
      <c r="S1022" s="319">
        <v>0</v>
      </c>
      <c r="T1022" s="319">
        <v>0</v>
      </c>
      <c r="U1022" s="313"/>
      <c r="V1022" s="363"/>
      <c r="W1022" s="360"/>
      <c r="X1022" s="385"/>
      <c r="Y102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2" s="385"/>
      <c r="AA1022" s="360"/>
      <c r="AB1022" s="360"/>
      <c r="AC1022" s="360"/>
      <c r="AD1022" s="360"/>
      <c r="AE1022" s="360"/>
      <c r="AF1022" s="360"/>
      <c r="AG1022" s="360"/>
      <c r="AH1022" s="360"/>
      <c r="AI1022" s="360"/>
      <c r="AJ1022" s="360"/>
      <c r="AK1022" s="360"/>
      <c r="AL1022" s="360"/>
      <c r="AM1022" s="360"/>
      <c r="AN1022" s="360"/>
      <c r="AO1022" s="360"/>
      <c r="AP1022" s="360"/>
      <c r="AQ1022" s="360"/>
      <c r="AR1022" s="8"/>
      <c r="AS1022" s="8"/>
      <c r="AT1022" s="8"/>
      <c r="AU1022" s="8"/>
      <c r="AV1022" s="8"/>
      <c r="AW1022" s="8"/>
      <c r="AX1022" s="8"/>
      <c r="AY1022" s="8"/>
      <c r="AZ1022" s="8"/>
      <c r="BA1022" s="8"/>
      <c r="BB1022" s="8"/>
      <c r="BC1022" s="8"/>
      <c r="BD1022" s="8"/>
      <c r="BE1022" s="8"/>
      <c r="BF1022" s="8"/>
      <c r="BG1022" s="8"/>
      <c r="BH1022" s="8"/>
      <c r="BI1022" s="8"/>
      <c r="BJ1022" s="8"/>
      <c r="BK1022" s="8"/>
      <c r="BL1022" s="8"/>
      <c r="BM1022" s="8"/>
      <c r="BN1022" s="8"/>
      <c r="BO1022" s="8"/>
      <c r="BP1022" s="8"/>
      <c r="BQ1022" s="8"/>
      <c r="BR1022" s="8"/>
      <c r="BS1022" s="8"/>
      <c r="BT1022" s="8"/>
      <c r="BU1022" s="8"/>
      <c r="BV1022" s="8"/>
      <c r="BW1022" s="8"/>
      <c r="BX1022" s="8"/>
      <c r="BY1022" s="8"/>
      <c r="BZ1022" s="8"/>
      <c r="CA1022" s="8"/>
      <c r="CB1022" s="8"/>
      <c r="CC1022" s="8"/>
      <c r="CD1022" s="8"/>
      <c r="CE1022" s="8"/>
      <c r="CF1022" s="8"/>
      <c r="CG1022" s="8"/>
      <c r="CH1022" s="8"/>
      <c r="CI1022" s="8"/>
      <c r="CJ1022" s="8"/>
      <c r="CK1022" s="8"/>
      <c r="CL1022" s="8"/>
      <c r="CM1022" s="8"/>
      <c r="CN1022" s="8"/>
      <c r="CO1022" s="8"/>
      <c r="CP1022" s="8"/>
      <c r="CQ1022" s="8"/>
      <c r="CR1022" s="8"/>
      <c r="CS1022" s="8"/>
      <c r="CT1022" s="8"/>
      <c r="CU1022" s="8"/>
      <c r="CV1022" s="8"/>
    </row>
    <row r="1023" spans="1:100" s="7" customFormat="1" ht="43.5" customHeight="1">
      <c r="A1023" s="354" t="s">
        <v>3092</v>
      </c>
      <c r="B1023" s="378" t="s">
        <v>889</v>
      </c>
      <c r="C1023" s="370" t="s">
        <v>891</v>
      </c>
      <c r="D1023" s="358"/>
      <c r="E1023" s="358" t="s">
        <v>381</v>
      </c>
      <c r="F1023" s="359" t="s">
        <v>2998</v>
      </c>
      <c r="G1023" s="355" t="s">
        <v>2999</v>
      </c>
      <c r="H1023" s="355" t="s">
        <v>1900</v>
      </c>
      <c r="I1023" s="371">
        <v>149750</v>
      </c>
      <c r="J1023" s="371">
        <f>-K2693/0.0833333333333333</f>
        <v>0</v>
      </c>
      <c r="K1023" s="371"/>
      <c r="L1023" s="372">
        <v>42711</v>
      </c>
      <c r="M1023" s="372">
        <v>42766</v>
      </c>
      <c r="N1023" s="372">
        <v>43860</v>
      </c>
      <c r="O1023" s="386">
        <f t="shared" si="65"/>
        <v>2020</v>
      </c>
      <c r="P1023" s="374">
        <f t="shared" si="66"/>
        <v>1</v>
      </c>
      <c r="Q1023" s="387" t="str">
        <f t="shared" si="64"/>
        <v>202001</v>
      </c>
      <c r="R1023" s="354" t="s">
        <v>44</v>
      </c>
      <c r="S1023" s="376">
        <v>0</v>
      </c>
      <c r="T1023" s="376">
        <v>0</v>
      </c>
      <c r="U1023" s="356"/>
      <c r="V1023" s="349"/>
      <c r="W1023" s="348"/>
      <c r="X1023" s="349"/>
      <c r="Y102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3" s="421"/>
      <c r="AA1023" s="349"/>
      <c r="AB1023" s="349"/>
      <c r="AC1023" s="349"/>
      <c r="AD1023" s="349"/>
      <c r="AE1023" s="349"/>
      <c r="AF1023" s="349"/>
      <c r="AG1023" s="349"/>
      <c r="AH1023" s="349"/>
      <c r="AI1023" s="349"/>
      <c r="AJ1023" s="349"/>
      <c r="AK1023" s="349"/>
      <c r="AL1023" s="349"/>
      <c r="AM1023" s="349"/>
      <c r="AN1023" s="349"/>
      <c r="AO1023" s="349"/>
      <c r="AP1023" s="349"/>
      <c r="AQ1023" s="349"/>
      <c r="AR1023" s="8"/>
      <c r="AS1023" s="8"/>
      <c r="AT1023" s="8"/>
      <c r="AU1023" s="8"/>
      <c r="AV1023" s="8"/>
      <c r="AW1023" s="8"/>
      <c r="AX1023" s="8"/>
      <c r="AY1023" s="8"/>
      <c r="AZ1023" s="8"/>
      <c r="BA1023" s="8"/>
      <c r="BB1023" s="8"/>
      <c r="BC1023" s="8"/>
      <c r="BD1023" s="8"/>
      <c r="BE1023" s="8"/>
      <c r="BF1023" s="8"/>
      <c r="BG1023" s="8"/>
      <c r="BH1023" s="8"/>
      <c r="BI1023" s="8"/>
      <c r="BJ1023" s="8"/>
      <c r="BK1023" s="8"/>
      <c r="BL1023" s="8"/>
      <c r="BM1023" s="8"/>
      <c r="BN1023" s="8"/>
      <c r="BO1023" s="8"/>
      <c r="BP1023" s="8"/>
      <c r="BQ1023" s="8"/>
      <c r="BR1023" s="8"/>
      <c r="BS1023" s="8"/>
      <c r="BT1023" s="8"/>
      <c r="BU1023" s="8"/>
      <c r="BV1023" s="8"/>
      <c r="BW1023" s="8"/>
      <c r="BX1023" s="8"/>
      <c r="BY1023" s="8"/>
      <c r="BZ1023" s="8"/>
      <c r="CA1023" s="8"/>
      <c r="CB1023" s="8"/>
      <c r="CC1023" s="8"/>
      <c r="CD1023" s="8"/>
      <c r="CE1023" s="8"/>
      <c r="CF1023" s="8"/>
      <c r="CG1023" s="8"/>
      <c r="CH1023" s="8"/>
      <c r="CI1023" s="8"/>
      <c r="CJ1023" s="8"/>
      <c r="CK1023" s="8"/>
      <c r="CL1023" s="8"/>
      <c r="CM1023" s="8"/>
      <c r="CN1023" s="8"/>
      <c r="CO1023" s="8"/>
      <c r="CP1023" s="8"/>
      <c r="CQ1023" s="8"/>
      <c r="CR1023" s="8"/>
      <c r="CS1023" s="8"/>
      <c r="CT1023" s="8"/>
      <c r="CU1023" s="8"/>
      <c r="CV1023" s="8"/>
    </row>
    <row r="1024" spans="1:100" s="7" customFormat="1" ht="43.5" customHeight="1">
      <c r="A1024" s="354" t="s">
        <v>3092</v>
      </c>
      <c r="B1024" s="378" t="s">
        <v>889</v>
      </c>
      <c r="C1024" s="370" t="s">
        <v>891</v>
      </c>
      <c r="D1024" s="358"/>
      <c r="E1024" s="358" t="s">
        <v>381</v>
      </c>
      <c r="F1024" s="359" t="s">
        <v>2998</v>
      </c>
      <c r="G1024" s="355" t="s">
        <v>2999</v>
      </c>
      <c r="H1024" s="355" t="s">
        <v>3000</v>
      </c>
      <c r="I1024" s="371">
        <v>149750</v>
      </c>
      <c r="J1024" s="371">
        <f>-K2694/0.0833333333333333</f>
        <v>0</v>
      </c>
      <c r="K1024" s="371"/>
      <c r="L1024" s="372">
        <v>42711</v>
      </c>
      <c r="M1024" s="372">
        <v>42766</v>
      </c>
      <c r="N1024" s="372">
        <v>43860</v>
      </c>
      <c r="O1024" s="386">
        <f t="shared" si="65"/>
        <v>2020</v>
      </c>
      <c r="P1024" s="374">
        <f t="shared" si="66"/>
        <v>1</v>
      </c>
      <c r="Q1024" s="387" t="str">
        <f aca="true" t="shared" si="67" ref="Q1024:Q1087">IF(P1024&gt;9,CONCATENATE(O1024,P1024),CONCATENATE(O1024,"0",P1024))</f>
        <v>202001</v>
      </c>
      <c r="R1024" s="354" t="s">
        <v>44</v>
      </c>
      <c r="S1024" s="376">
        <v>0</v>
      </c>
      <c r="T1024" s="376">
        <v>0</v>
      </c>
      <c r="U1024" s="356"/>
      <c r="V1024" s="349"/>
      <c r="W1024" s="348"/>
      <c r="X1024" s="349"/>
      <c r="Y102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4" s="421"/>
      <c r="AA1024" s="349"/>
      <c r="AB1024" s="349"/>
      <c r="AC1024" s="349"/>
      <c r="AD1024" s="349"/>
      <c r="AE1024" s="349"/>
      <c r="AF1024" s="349"/>
      <c r="AG1024" s="349"/>
      <c r="AH1024" s="349"/>
      <c r="AI1024" s="349"/>
      <c r="AJ1024" s="349"/>
      <c r="AK1024" s="349"/>
      <c r="AL1024" s="349"/>
      <c r="AM1024" s="349"/>
      <c r="AN1024" s="349"/>
      <c r="AO1024" s="349"/>
      <c r="AP1024" s="349"/>
      <c r="AQ1024" s="349"/>
      <c r="AR1024" s="8"/>
      <c r="AS1024" s="8"/>
      <c r="AT1024" s="8"/>
      <c r="AU1024" s="8"/>
      <c r="AV1024" s="8"/>
      <c r="AW1024" s="8"/>
      <c r="AX1024" s="8"/>
      <c r="AY1024" s="8"/>
      <c r="AZ1024" s="8"/>
      <c r="BA1024" s="8"/>
      <c r="BB1024" s="8"/>
      <c r="BC1024" s="8"/>
      <c r="BD1024" s="8"/>
      <c r="BE1024" s="8"/>
      <c r="BF1024" s="8"/>
      <c r="BG1024" s="8"/>
      <c r="BH1024" s="8"/>
      <c r="BI1024" s="8"/>
      <c r="BJ1024" s="8"/>
      <c r="BK1024" s="8"/>
      <c r="BL1024" s="8"/>
      <c r="BM1024" s="8"/>
      <c r="BN1024" s="8"/>
      <c r="BO1024" s="8"/>
      <c r="BP1024" s="8"/>
      <c r="BQ1024" s="8"/>
      <c r="BR1024" s="8"/>
      <c r="BS1024" s="8"/>
      <c r="BT1024" s="8"/>
      <c r="BU1024" s="8"/>
      <c r="BV1024" s="8"/>
      <c r="BW1024" s="8"/>
      <c r="BX1024" s="8"/>
      <c r="BY1024" s="8"/>
      <c r="BZ1024" s="8"/>
      <c r="CA1024" s="8"/>
      <c r="CB1024" s="8"/>
      <c r="CC1024" s="8"/>
      <c r="CD1024" s="8"/>
      <c r="CE1024" s="8"/>
      <c r="CF1024" s="8"/>
      <c r="CG1024" s="8"/>
      <c r="CH1024" s="8"/>
      <c r="CI1024" s="8"/>
      <c r="CJ1024" s="8"/>
      <c r="CK1024" s="8"/>
      <c r="CL1024" s="8"/>
      <c r="CM1024" s="8"/>
      <c r="CN1024" s="8"/>
      <c r="CO1024" s="8"/>
      <c r="CP1024" s="8"/>
      <c r="CQ1024" s="8"/>
      <c r="CR1024" s="8"/>
      <c r="CS1024" s="8"/>
      <c r="CT1024" s="8"/>
      <c r="CU1024" s="8"/>
      <c r="CV1024" s="8"/>
    </row>
    <row r="1025" spans="1:100" s="7" customFormat="1" ht="43.5" customHeight="1">
      <c r="A1025" s="305" t="s">
        <v>1776</v>
      </c>
      <c r="B1025" s="361" t="s">
        <v>884</v>
      </c>
      <c r="C1025" s="398" t="s">
        <v>891</v>
      </c>
      <c r="D1025" s="306"/>
      <c r="E1025" s="306" t="s">
        <v>380</v>
      </c>
      <c r="F1025" s="307" t="s">
        <v>3120</v>
      </c>
      <c r="G1025" s="308" t="s">
        <v>3121</v>
      </c>
      <c r="H1025" s="308" t="s">
        <v>1651</v>
      </c>
      <c r="I1025" s="309">
        <v>666666</v>
      </c>
      <c r="J1025" s="309">
        <f>-K2651/0.0833333333333333</f>
        <v>0</v>
      </c>
      <c r="K1025" s="309"/>
      <c r="L1025" s="310">
        <v>42767</v>
      </c>
      <c r="M1025" s="310">
        <v>42772</v>
      </c>
      <c r="N1025" s="310">
        <v>43866</v>
      </c>
      <c r="O1025" s="337">
        <f t="shared" si="65"/>
        <v>2020</v>
      </c>
      <c r="P1025" s="336">
        <f t="shared" si="66"/>
        <v>2</v>
      </c>
      <c r="Q1025" s="332" t="str">
        <f t="shared" si="67"/>
        <v>202002</v>
      </c>
      <c r="R1025" s="311" t="s">
        <v>44</v>
      </c>
      <c r="S1025" s="312">
        <v>0.27</v>
      </c>
      <c r="T1025" s="312">
        <v>0.1</v>
      </c>
      <c r="U1025" s="308"/>
      <c r="V1025" s="360"/>
      <c r="W1025" s="360"/>
      <c r="X1025" s="360"/>
      <c r="Y102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5" s="385"/>
      <c r="AA1025" s="363"/>
      <c r="AB1025" s="363"/>
      <c r="AC1025" s="363"/>
      <c r="AD1025" s="363"/>
      <c r="AE1025" s="363"/>
      <c r="AF1025" s="363"/>
      <c r="AG1025" s="363"/>
      <c r="AH1025" s="363"/>
      <c r="AI1025" s="363"/>
      <c r="AJ1025" s="363"/>
      <c r="AK1025" s="363"/>
      <c r="AL1025" s="363"/>
      <c r="AM1025" s="363"/>
      <c r="AN1025" s="363"/>
      <c r="AO1025" s="363"/>
      <c r="AP1025" s="363"/>
      <c r="AQ1025" s="363"/>
      <c r="AR1025" s="8"/>
      <c r="AS1025" s="8"/>
      <c r="AT1025" s="8"/>
      <c r="AU1025" s="8"/>
      <c r="AV1025" s="8"/>
      <c r="AW1025" s="8"/>
      <c r="AX1025" s="8"/>
      <c r="AY1025" s="8"/>
      <c r="AZ1025" s="8"/>
      <c r="BA1025" s="8"/>
      <c r="BB1025" s="8"/>
      <c r="BC1025" s="8"/>
      <c r="BD1025" s="8"/>
      <c r="BE1025" s="8"/>
      <c r="BF1025" s="8"/>
      <c r="BG1025" s="8"/>
      <c r="BH1025" s="8"/>
      <c r="BI1025" s="8"/>
      <c r="BJ1025" s="8"/>
      <c r="BK1025" s="8"/>
      <c r="BL1025" s="8"/>
      <c r="BM1025" s="8"/>
      <c r="BN1025" s="8"/>
      <c r="BO1025" s="8"/>
      <c r="BP1025" s="8"/>
      <c r="BQ1025" s="8"/>
      <c r="BR1025" s="8"/>
      <c r="BS1025" s="8"/>
      <c r="BT1025" s="8"/>
      <c r="BU1025" s="8"/>
      <c r="BV1025" s="8"/>
      <c r="BW1025" s="8"/>
      <c r="BX1025" s="8"/>
      <c r="BY1025" s="8"/>
      <c r="BZ1025" s="8"/>
      <c r="CA1025" s="8"/>
      <c r="CB1025" s="8"/>
      <c r="CC1025" s="8"/>
      <c r="CD1025" s="8"/>
      <c r="CE1025" s="8"/>
      <c r="CF1025" s="8"/>
      <c r="CG1025" s="8"/>
      <c r="CH1025" s="8"/>
      <c r="CI1025" s="8"/>
      <c r="CJ1025" s="8"/>
      <c r="CK1025" s="8"/>
      <c r="CL1025" s="8"/>
      <c r="CM1025" s="8"/>
      <c r="CN1025" s="8"/>
      <c r="CO1025" s="8"/>
      <c r="CP1025" s="8"/>
      <c r="CQ1025" s="8"/>
      <c r="CR1025" s="8"/>
      <c r="CS1025" s="8"/>
      <c r="CT1025" s="8"/>
      <c r="CU1025" s="8"/>
      <c r="CV1025" s="8"/>
    </row>
    <row r="1026" spans="1:100" s="7" customFormat="1" ht="43.5" customHeight="1">
      <c r="A1026" s="305" t="s">
        <v>1776</v>
      </c>
      <c r="B1026" s="361" t="s">
        <v>884</v>
      </c>
      <c r="C1026" s="398" t="s">
        <v>891</v>
      </c>
      <c r="D1026" s="306"/>
      <c r="E1026" s="306" t="s">
        <v>380</v>
      </c>
      <c r="F1026" s="307" t="s">
        <v>3120</v>
      </c>
      <c r="G1026" s="308" t="s">
        <v>3121</v>
      </c>
      <c r="H1026" s="308" t="s">
        <v>1650</v>
      </c>
      <c r="I1026" s="309">
        <v>666666</v>
      </c>
      <c r="J1026" s="309">
        <f>-K2652/0.0833333333333333</f>
        <v>0</v>
      </c>
      <c r="K1026" s="309"/>
      <c r="L1026" s="310">
        <v>42767</v>
      </c>
      <c r="M1026" s="310">
        <v>42772</v>
      </c>
      <c r="N1026" s="310">
        <v>43866</v>
      </c>
      <c r="O1026" s="337">
        <f t="shared" si="65"/>
        <v>2020</v>
      </c>
      <c r="P1026" s="336">
        <f t="shared" si="66"/>
        <v>2</v>
      </c>
      <c r="Q1026" s="332" t="str">
        <f t="shared" si="67"/>
        <v>202002</v>
      </c>
      <c r="R1026" s="311" t="s">
        <v>44</v>
      </c>
      <c r="S1026" s="312">
        <v>0.27</v>
      </c>
      <c r="T1026" s="312">
        <v>0.1</v>
      </c>
      <c r="U1026" s="308"/>
      <c r="V1026" s="360"/>
      <c r="W1026" s="360"/>
      <c r="X1026" s="360"/>
      <c r="Y102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6" s="385"/>
      <c r="AA1026" s="363"/>
      <c r="AB1026" s="363"/>
      <c r="AC1026" s="363"/>
      <c r="AD1026" s="363"/>
      <c r="AE1026" s="363"/>
      <c r="AF1026" s="363"/>
      <c r="AG1026" s="363"/>
      <c r="AH1026" s="363"/>
      <c r="AI1026" s="363"/>
      <c r="AJ1026" s="363"/>
      <c r="AK1026" s="363"/>
      <c r="AL1026" s="363"/>
      <c r="AM1026" s="363"/>
      <c r="AN1026" s="363"/>
      <c r="AO1026" s="363"/>
      <c r="AP1026" s="363"/>
      <c r="AQ1026" s="363"/>
      <c r="AR1026" s="8"/>
      <c r="AS1026" s="8"/>
      <c r="AT1026" s="8"/>
      <c r="AU1026" s="8"/>
      <c r="AV1026" s="8"/>
      <c r="AW1026" s="8"/>
      <c r="AX1026" s="8"/>
      <c r="AY1026" s="8"/>
      <c r="AZ1026" s="8"/>
      <c r="BA1026" s="8"/>
      <c r="BB1026" s="8"/>
      <c r="BC1026" s="8"/>
      <c r="BD1026" s="8"/>
      <c r="BE1026" s="8"/>
      <c r="BF1026" s="8"/>
      <c r="BG1026" s="8"/>
      <c r="BH1026" s="8"/>
      <c r="BI1026" s="8"/>
      <c r="BJ1026" s="8"/>
      <c r="BK1026" s="8"/>
      <c r="BL1026" s="8"/>
      <c r="BM1026" s="8"/>
      <c r="BN1026" s="8"/>
      <c r="BO1026" s="8"/>
      <c r="BP1026" s="8"/>
      <c r="BQ1026" s="8"/>
      <c r="BR1026" s="8"/>
      <c r="BS1026" s="8"/>
      <c r="BT1026" s="8"/>
      <c r="BU1026" s="8"/>
      <c r="BV1026" s="8"/>
      <c r="BW1026" s="8"/>
      <c r="BX1026" s="8"/>
      <c r="BY1026" s="8"/>
      <c r="BZ1026" s="8"/>
      <c r="CA1026" s="8"/>
      <c r="CB1026" s="8"/>
      <c r="CC1026" s="8"/>
      <c r="CD1026" s="8"/>
      <c r="CE1026" s="8"/>
      <c r="CF1026" s="8"/>
      <c r="CG1026" s="8"/>
      <c r="CH1026" s="8"/>
      <c r="CI1026" s="8"/>
      <c r="CJ1026" s="8"/>
      <c r="CK1026" s="8"/>
      <c r="CL1026" s="8"/>
      <c r="CM1026" s="8"/>
      <c r="CN1026" s="8"/>
      <c r="CO1026" s="8"/>
      <c r="CP1026" s="8"/>
      <c r="CQ1026" s="8"/>
      <c r="CR1026" s="8"/>
      <c r="CS1026" s="8"/>
      <c r="CT1026" s="8"/>
      <c r="CU1026" s="8"/>
      <c r="CV1026" s="8"/>
    </row>
    <row r="1027" spans="1:100" s="7" customFormat="1" ht="43.5" customHeight="1">
      <c r="A1027" s="305" t="s">
        <v>1776</v>
      </c>
      <c r="B1027" s="361" t="s">
        <v>884</v>
      </c>
      <c r="C1027" s="398" t="s">
        <v>891</v>
      </c>
      <c r="D1027" s="306"/>
      <c r="E1027" s="306" t="s">
        <v>380</v>
      </c>
      <c r="F1027" s="307" t="s">
        <v>3120</v>
      </c>
      <c r="G1027" s="308" t="s">
        <v>3121</v>
      </c>
      <c r="H1027" s="308" t="s">
        <v>2192</v>
      </c>
      <c r="I1027" s="309">
        <v>666666</v>
      </c>
      <c r="J1027" s="309">
        <f>-K2653/0.0833333333333333</f>
        <v>0</v>
      </c>
      <c r="K1027" s="309"/>
      <c r="L1027" s="310">
        <v>42767</v>
      </c>
      <c r="M1027" s="310">
        <v>42772</v>
      </c>
      <c r="N1027" s="310">
        <v>43866</v>
      </c>
      <c r="O1027" s="337">
        <f t="shared" si="65"/>
        <v>2020</v>
      </c>
      <c r="P1027" s="336">
        <f t="shared" si="66"/>
        <v>2</v>
      </c>
      <c r="Q1027" s="332" t="str">
        <f t="shared" si="67"/>
        <v>202002</v>
      </c>
      <c r="R1027" s="311" t="s">
        <v>44</v>
      </c>
      <c r="S1027" s="312">
        <v>0.27</v>
      </c>
      <c r="T1027" s="312">
        <v>0.1</v>
      </c>
      <c r="U1027" s="308"/>
      <c r="V1027" s="360"/>
      <c r="W1027" s="360"/>
      <c r="X1027" s="360"/>
      <c r="Y102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7" s="385"/>
      <c r="AA1027" s="363"/>
      <c r="AB1027" s="363"/>
      <c r="AC1027" s="363"/>
      <c r="AD1027" s="363"/>
      <c r="AE1027" s="363"/>
      <c r="AF1027" s="363"/>
      <c r="AG1027" s="363"/>
      <c r="AH1027" s="363"/>
      <c r="AI1027" s="363"/>
      <c r="AJ1027" s="363"/>
      <c r="AK1027" s="363"/>
      <c r="AL1027" s="363"/>
      <c r="AM1027" s="363"/>
      <c r="AN1027" s="363"/>
      <c r="AO1027" s="363"/>
      <c r="AP1027" s="363"/>
      <c r="AQ1027" s="363"/>
      <c r="AR1027" s="8"/>
      <c r="AS1027" s="8"/>
      <c r="AT1027" s="8"/>
      <c r="AU1027" s="8"/>
      <c r="AV1027" s="8"/>
      <c r="AW1027" s="8"/>
      <c r="AX1027" s="8"/>
      <c r="AY1027" s="8"/>
      <c r="AZ1027" s="8"/>
      <c r="BA1027" s="8"/>
      <c r="BB1027" s="8"/>
      <c r="BC1027" s="8"/>
      <c r="BD1027" s="8"/>
      <c r="BE1027" s="8"/>
      <c r="BF1027" s="8"/>
      <c r="BG1027" s="8"/>
      <c r="BH1027" s="8"/>
      <c r="BI1027" s="8"/>
      <c r="BJ1027" s="8"/>
      <c r="BK1027" s="8"/>
      <c r="BL1027" s="8"/>
      <c r="BM1027" s="8"/>
      <c r="BN1027" s="8"/>
      <c r="BO1027" s="8"/>
      <c r="BP1027" s="8"/>
      <c r="BQ1027" s="8"/>
      <c r="BR1027" s="8"/>
      <c r="BS1027" s="8"/>
      <c r="BT1027" s="8"/>
      <c r="BU1027" s="8"/>
      <c r="BV1027" s="8"/>
      <c r="BW1027" s="8"/>
      <c r="BX1027" s="8"/>
      <c r="BY1027" s="8"/>
      <c r="BZ1027" s="8"/>
      <c r="CA1027" s="8"/>
      <c r="CB1027" s="8"/>
      <c r="CC1027" s="8"/>
      <c r="CD1027" s="8"/>
      <c r="CE1027" s="8"/>
      <c r="CF1027" s="8"/>
      <c r="CG1027" s="8"/>
      <c r="CH1027" s="8"/>
      <c r="CI1027" s="8"/>
      <c r="CJ1027" s="8"/>
      <c r="CK1027" s="8"/>
      <c r="CL1027" s="8"/>
      <c r="CM1027" s="8"/>
      <c r="CN1027" s="8"/>
      <c r="CO1027" s="8"/>
      <c r="CP1027" s="8"/>
      <c r="CQ1027" s="8"/>
      <c r="CR1027" s="8"/>
      <c r="CS1027" s="8"/>
      <c r="CT1027" s="8"/>
      <c r="CU1027" s="8"/>
      <c r="CV1027" s="8"/>
    </row>
    <row r="1028" spans="1:100" s="7" customFormat="1" ht="43.5" customHeight="1">
      <c r="A1028" s="305" t="s">
        <v>1776</v>
      </c>
      <c r="B1028" s="369" t="s">
        <v>884</v>
      </c>
      <c r="C1028" s="398" t="s">
        <v>891</v>
      </c>
      <c r="D1028" s="306"/>
      <c r="E1028" s="306" t="s">
        <v>378</v>
      </c>
      <c r="F1028" s="307" t="s">
        <v>3130</v>
      </c>
      <c r="G1028" s="308" t="s">
        <v>977</v>
      </c>
      <c r="H1028" s="308" t="s">
        <v>978</v>
      </c>
      <c r="I1028" s="309">
        <v>200000</v>
      </c>
      <c r="J1028" s="309">
        <f>-K2577/0.0833333333333333</f>
        <v>0</v>
      </c>
      <c r="K1028" s="309"/>
      <c r="L1028" s="310">
        <v>42774</v>
      </c>
      <c r="M1028" s="310">
        <v>42776</v>
      </c>
      <c r="N1028" s="310">
        <v>43870</v>
      </c>
      <c r="O1028" s="337">
        <f aca="true" t="shared" si="68" ref="O1028:O1091">YEAR(N1028)</f>
        <v>2020</v>
      </c>
      <c r="P1028" s="336">
        <f aca="true" t="shared" si="69" ref="P1028:P1089">MONTH(N1028)</f>
        <v>2</v>
      </c>
      <c r="Q1028" s="332" t="str">
        <f t="shared" si="67"/>
        <v>202002</v>
      </c>
      <c r="R1028" s="311" t="s">
        <v>44</v>
      </c>
      <c r="S1028" s="312">
        <v>0</v>
      </c>
      <c r="T1028" s="312">
        <v>0</v>
      </c>
      <c r="U1028" s="356"/>
      <c r="V1028" s="363"/>
      <c r="W1028" s="360"/>
      <c r="X1028" s="363"/>
      <c r="Y102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8" s="421"/>
      <c r="AA1028" s="349"/>
      <c r="AB1028" s="349"/>
      <c r="AC1028" s="349"/>
      <c r="AD1028" s="349"/>
      <c r="AE1028" s="349"/>
      <c r="AF1028" s="349"/>
      <c r="AG1028" s="349"/>
      <c r="AH1028" s="349"/>
      <c r="AI1028" s="349"/>
      <c r="AJ1028" s="349"/>
      <c r="AK1028" s="349"/>
      <c r="AL1028" s="349"/>
      <c r="AM1028" s="349"/>
      <c r="AN1028" s="349"/>
      <c r="AO1028" s="349"/>
      <c r="AP1028" s="349"/>
      <c r="AQ1028" s="349"/>
      <c r="AR1028" s="8"/>
      <c r="AS1028" s="8"/>
      <c r="AT1028" s="8"/>
      <c r="AU1028" s="8"/>
      <c r="AV1028" s="8"/>
      <c r="AW1028" s="8"/>
      <c r="AX1028" s="8"/>
      <c r="AY1028" s="8"/>
      <c r="AZ1028" s="8"/>
      <c r="BA1028" s="8"/>
      <c r="BB1028" s="8"/>
      <c r="BC1028" s="8"/>
      <c r="BD1028" s="8"/>
      <c r="BE1028" s="8"/>
      <c r="BF1028" s="8"/>
      <c r="BG1028" s="8"/>
      <c r="BH1028" s="8"/>
      <c r="BI1028" s="8"/>
      <c r="BJ1028" s="8"/>
      <c r="BK1028" s="8"/>
      <c r="BL1028" s="8"/>
      <c r="BM1028" s="8"/>
      <c r="BN1028" s="8"/>
      <c r="BO1028" s="8"/>
      <c r="BP1028" s="8"/>
      <c r="BQ1028" s="8"/>
      <c r="BR1028" s="8"/>
      <c r="BS1028" s="8"/>
      <c r="BT1028" s="8"/>
      <c r="BU1028" s="8"/>
      <c r="BV1028" s="8"/>
      <c r="BW1028" s="8"/>
      <c r="BX1028" s="8"/>
      <c r="BY1028" s="8"/>
      <c r="BZ1028" s="8"/>
      <c r="CA1028" s="8"/>
      <c r="CB1028" s="8"/>
      <c r="CC1028" s="8"/>
      <c r="CD1028" s="8"/>
      <c r="CE1028" s="8"/>
      <c r="CF1028" s="8"/>
      <c r="CG1028" s="8"/>
      <c r="CH1028" s="8"/>
      <c r="CI1028" s="8"/>
      <c r="CJ1028" s="8"/>
      <c r="CK1028" s="8"/>
      <c r="CL1028" s="8"/>
      <c r="CM1028" s="8"/>
      <c r="CN1028" s="8"/>
      <c r="CO1028" s="8"/>
      <c r="CP1028" s="8"/>
      <c r="CQ1028" s="8"/>
      <c r="CR1028" s="8"/>
      <c r="CS1028" s="8"/>
      <c r="CT1028" s="8"/>
      <c r="CU1028" s="8"/>
      <c r="CV1028" s="8"/>
    </row>
    <row r="1029" spans="1:100" s="7" customFormat="1" ht="43.5" customHeight="1">
      <c r="A1029" s="311" t="s">
        <v>2048</v>
      </c>
      <c r="B1029" s="369" t="s">
        <v>966</v>
      </c>
      <c r="C1029" s="398" t="s">
        <v>891</v>
      </c>
      <c r="D1029" s="314"/>
      <c r="E1029" s="314" t="s">
        <v>382</v>
      </c>
      <c r="F1029" s="315" t="s">
        <v>46</v>
      </c>
      <c r="G1029" s="313" t="s">
        <v>988</v>
      </c>
      <c r="H1029" s="313" t="s">
        <v>989</v>
      </c>
      <c r="I1029" s="316">
        <v>700000</v>
      </c>
      <c r="J1029" s="316">
        <f>-K2663/0.0833333333333333</f>
        <v>0</v>
      </c>
      <c r="K1029" s="316"/>
      <c r="L1029" s="317">
        <v>42725</v>
      </c>
      <c r="M1029" s="317">
        <v>42782</v>
      </c>
      <c r="N1029" s="318">
        <v>43876</v>
      </c>
      <c r="O1029" s="336">
        <f t="shared" si="68"/>
        <v>2020</v>
      </c>
      <c r="P1029" s="336">
        <f t="shared" si="69"/>
        <v>2</v>
      </c>
      <c r="Q1029" s="326" t="str">
        <f t="shared" si="67"/>
        <v>202002</v>
      </c>
      <c r="R1029" s="354" t="s">
        <v>44</v>
      </c>
      <c r="S1029" s="319">
        <v>0</v>
      </c>
      <c r="T1029" s="319">
        <v>0</v>
      </c>
      <c r="U1029" s="308"/>
      <c r="V1029" s="360"/>
      <c r="W1029" s="360"/>
      <c r="X1029" s="360"/>
      <c r="Y102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29" s="421"/>
      <c r="AA1029" s="348"/>
      <c r="AB1029" s="348"/>
      <c r="AC1029" s="348"/>
      <c r="AD1029" s="348"/>
      <c r="AE1029" s="348"/>
      <c r="AF1029" s="348"/>
      <c r="AG1029" s="348"/>
      <c r="AH1029" s="348"/>
      <c r="AI1029" s="348"/>
      <c r="AJ1029" s="348"/>
      <c r="AK1029" s="348"/>
      <c r="AL1029" s="348"/>
      <c r="AM1029" s="348"/>
      <c r="AN1029" s="348"/>
      <c r="AO1029" s="348"/>
      <c r="AP1029" s="348"/>
      <c r="AQ1029" s="348"/>
      <c r="AR1029" s="8"/>
      <c r="AS1029" s="8"/>
      <c r="AT1029" s="8"/>
      <c r="AU1029" s="8"/>
      <c r="AV1029" s="8"/>
      <c r="AW1029" s="8"/>
      <c r="AX1029" s="8"/>
      <c r="AY1029" s="8"/>
      <c r="AZ1029" s="8"/>
      <c r="BA1029" s="8"/>
      <c r="BB1029" s="8"/>
      <c r="BC1029" s="8"/>
      <c r="BD1029" s="8"/>
      <c r="BE1029" s="8"/>
      <c r="BF1029" s="8"/>
      <c r="BG1029" s="8"/>
      <c r="BH1029" s="8"/>
      <c r="BI1029" s="8"/>
      <c r="BJ1029" s="8"/>
      <c r="BK1029" s="8"/>
      <c r="BL1029" s="8"/>
      <c r="BM1029" s="8"/>
      <c r="BN1029" s="8"/>
      <c r="BO1029" s="8"/>
      <c r="BP1029" s="8"/>
      <c r="BQ1029" s="8"/>
      <c r="BR1029" s="8"/>
      <c r="BS1029" s="8"/>
      <c r="BT1029" s="8"/>
      <c r="BU1029" s="8"/>
      <c r="BV1029" s="8"/>
      <c r="BW1029" s="8"/>
      <c r="BX1029" s="8"/>
      <c r="BY1029" s="8"/>
      <c r="BZ1029" s="8"/>
      <c r="CA1029" s="8"/>
      <c r="CB1029" s="8"/>
      <c r="CC1029" s="8"/>
      <c r="CD1029" s="8"/>
      <c r="CE1029" s="8"/>
      <c r="CF1029" s="8"/>
      <c r="CG1029" s="8"/>
      <c r="CH1029" s="8"/>
      <c r="CI1029" s="8"/>
      <c r="CJ1029" s="8"/>
      <c r="CK1029" s="8"/>
      <c r="CL1029" s="8"/>
      <c r="CM1029" s="8"/>
      <c r="CN1029" s="8"/>
      <c r="CO1029" s="8"/>
      <c r="CP1029" s="8"/>
      <c r="CQ1029" s="8"/>
      <c r="CR1029" s="8"/>
      <c r="CS1029" s="8"/>
      <c r="CT1029" s="8"/>
      <c r="CU1029" s="8"/>
      <c r="CV1029" s="8"/>
    </row>
    <row r="1030" spans="1:100" s="7" customFormat="1" ht="43.5" customHeight="1">
      <c r="A1030" s="305" t="s">
        <v>1776</v>
      </c>
      <c r="B1030" s="369" t="s">
        <v>884</v>
      </c>
      <c r="C1030" s="398" t="s">
        <v>891</v>
      </c>
      <c r="D1030" s="306"/>
      <c r="E1030" s="306" t="s">
        <v>378</v>
      </c>
      <c r="F1030" s="307" t="s">
        <v>3130</v>
      </c>
      <c r="G1030" s="308" t="s">
        <v>979</v>
      </c>
      <c r="H1030" s="308" t="s">
        <v>980</v>
      </c>
      <c r="I1030" s="309">
        <v>200000</v>
      </c>
      <c r="J1030" s="309">
        <f>-K2579/0.0833333333333333</f>
        <v>0</v>
      </c>
      <c r="K1030" s="309"/>
      <c r="L1030" s="310">
        <v>42774</v>
      </c>
      <c r="M1030" s="310">
        <v>42776</v>
      </c>
      <c r="N1030" s="310">
        <v>43880</v>
      </c>
      <c r="O1030" s="337">
        <f t="shared" si="68"/>
        <v>2020</v>
      </c>
      <c r="P1030" s="336">
        <f t="shared" si="69"/>
        <v>2</v>
      </c>
      <c r="Q1030" s="332" t="str">
        <f t="shared" si="67"/>
        <v>202002</v>
      </c>
      <c r="R1030" s="311" t="s">
        <v>44</v>
      </c>
      <c r="S1030" s="312">
        <v>0</v>
      </c>
      <c r="T1030" s="312">
        <v>0</v>
      </c>
      <c r="U1030" s="356"/>
      <c r="V1030" s="363"/>
      <c r="W1030" s="360"/>
      <c r="X1030" s="363"/>
      <c r="Y103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0" s="421"/>
      <c r="AA1030" s="349"/>
      <c r="AB1030" s="349"/>
      <c r="AC1030" s="349"/>
      <c r="AD1030" s="349"/>
      <c r="AE1030" s="349"/>
      <c r="AF1030" s="349"/>
      <c r="AG1030" s="349"/>
      <c r="AH1030" s="349"/>
      <c r="AI1030" s="349"/>
      <c r="AJ1030" s="349"/>
      <c r="AK1030" s="349"/>
      <c r="AL1030" s="349"/>
      <c r="AM1030" s="349"/>
      <c r="AN1030" s="349"/>
      <c r="AO1030" s="349"/>
      <c r="AP1030" s="349"/>
      <c r="AQ1030" s="349"/>
      <c r="AR1030" s="8"/>
      <c r="AS1030" s="8"/>
      <c r="AT1030" s="8"/>
      <c r="AU1030" s="8"/>
      <c r="AV1030" s="8"/>
      <c r="AW1030" s="8"/>
      <c r="AX1030" s="8"/>
      <c r="AY1030" s="8"/>
      <c r="AZ1030" s="8"/>
      <c r="BA1030" s="8"/>
      <c r="BB1030" s="8"/>
      <c r="BC1030" s="8"/>
      <c r="BD1030" s="8"/>
      <c r="BE1030" s="8"/>
      <c r="BF1030" s="8"/>
      <c r="BG1030" s="8"/>
      <c r="BH1030" s="8"/>
      <c r="BI1030" s="8"/>
      <c r="BJ1030" s="8"/>
      <c r="BK1030" s="8"/>
      <c r="BL1030" s="8"/>
      <c r="BM1030" s="8"/>
      <c r="BN1030" s="8"/>
      <c r="BO1030" s="8"/>
      <c r="BP1030" s="8"/>
      <c r="BQ1030" s="8"/>
      <c r="BR1030" s="8"/>
      <c r="BS1030" s="8"/>
      <c r="BT1030" s="8"/>
      <c r="BU1030" s="8"/>
      <c r="BV1030" s="8"/>
      <c r="BW1030" s="8"/>
      <c r="BX1030" s="8"/>
      <c r="BY1030" s="8"/>
      <c r="BZ1030" s="8"/>
      <c r="CA1030" s="8"/>
      <c r="CB1030" s="8"/>
      <c r="CC1030" s="8"/>
      <c r="CD1030" s="8"/>
      <c r="CE1030" s="8"/>
      <c r="CF1030" s="8"/>
      <c r="CG1030" s="8"/>
      <c r="CH1030" s="8"/>
      <c r="CI1030" s="8"/>
      <c r="CJ1030" s="8"/>
      <c r="CK1030" s="8"/>
      <c r="CL1030" s="8"/>
      <c r="CM1030" s="8"/>
      <c r="CN1030" s="8"/>
      <c r="CO1030" s="8"/>
      <c r="CP1030" s="8"/>
      <c r="CQ1030" s="8"/>
      <c r="CR1030" s="8"/>
      <c r="CS1030" s="8"/>
      <c r="CT1030" s="8"/>
      <c r="CU1030" s="8"/>
      <c r="CV1030" s="8"/>
    </row>
    <row r="1031" spans="1:100" s="7" customFormat="1" ht="43.5" customHeight="1">
      <c r="A1031" s="311" t="s">
        <v>3092</v>
      </c>
      <c r="B1031" s="369" t="s">
        <v>889</v>
      </c>
      <c r="C1031" s="398" t="s">
        <v>891</v>
      </c>
      <c r="D1031" s="314"/>
      <c r="E1031" s="314" t="s">
        <v>381</v>
      </c>
      <c r="F1031" s="315" t="s">
        <v>3122</v>
      </c>
      <c r="G1031" s="313" t="s">
        <v>581</v>
      </c>
      <c r="H1031" s="313" t="s">
        <v>582</v>
      </c>
      <c r="I1031" s="316">
        <v>49500</v>
      </c>
      <c r="J1031" s="316">
        <f>-K3251/0.0833333333333333</f>
        <v>0</v>
      </c>
      <c r="K1031" s="316"/>
      <c r="L1031" s="317">
        <v>42767</v>
      </c>
      <c r="M1031" s="317">
        <v>42788</v>
      </c>
      <c r="N1031" s="318">
        <v>43882</v>
      </c>
      <c r="O1031" s="336">
        <f t="shared" si="68"/>
        <v>2020</v>
      </c>
      <c r="P1031" s="336">
        <f t="shared" si="69"/>
        <v>2</v>
      </c>
      <c r="Q1031" s="326" t="str">
        <f t="shared" si="67"/>
        <v>202002</v>
      </c>
      <c r="R1031" s="311" t="s">
        <v>44</v>
      </c>
      <c r="S1031" s="319">
        <v>0</v>
      </c>
      <c r="T1031" s="319">
        <v>0</v>
      </c>
      <c r="U1031" s="313"/>
      <c r="V1031" s="363"/>
      <c r="W1031" s="360"/>
      <c r="X1031" s="363"/>
      <c r="Y103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1" s="348"/>
      <c r="AA1031" s="349"/>
      <c r="AB1031" s="349"/>
      <c r="AC1031" s="349"/>
      <c r="AD1031" s="349"/>
      <c r="AE1031" s="349"/>
      <c r="AF1031" s="349"/>
      <c r="AG1031" s="349"/>
      <c r="AH1031" s="349"/>
      <c r="AI1031" s="349"/>
      <c r="AJ1031" s="349"/>
      <c r="AK1031" s="349"/>
      <c r="AL1031" s="349"/>
      <c r="AM1031" s="349"/>
      <c r="AN1031" s="349"/>
      <c r="AO1031" s="349"/>
      <c r="AP1031" s="349"/>
      <c r="AQ1031" s="349"/>
      <c r="AR1031" s="8"/>
      <c r="AS1031" s="8"/>
      <c r="AT1031" s="8"/>
      <c r="AU1031" s="8"/>
      <c r="AV1031" s="8"/>
      <c r="AW1031" s="8"/>
      <c r="AX1031" s="8"/>
      <c r="AY1031" s="8"/>
      <c r="AZ1031" s="8"/>
      <c r="BA1031" s="8"/>
      <c r="BB1031" s="8"/>
      <c r="BC1031" s="8"/>
      <c r="BD1031" s="8"/>
      <c r="BE1031" s="8"/>
      <c r="BF1031" s="8"/>
      <c r="BG1031" s="8"/>
      <c r="BH1031" s="8"/>
      <c r="BI1031" s="8"/>
      <c r="BJ1031" s="8"/>
      <c r="BK1031" s="8"/>
      <c r="BL1031" s="8"/>
      <c r="BM1031" s="8"/>
      <c r="BN1031" s="8"/>
      <c r="BO1031" s="8"/>
      <c r="BP1031" s="8"/>
      <c r="BQ1031" s="8"/>
      <c r="BR1031" s="8"/>
      <c r="BS1031" s="8"/>
      <c r="BT1031" s="8"/>
      <c r="BU1031" s="8"/>
      <c r="BV1031" s="8"/>
      <c r="BW1031" s="8"/>
      <c r="BX1031" s="8"/>
      <c r="BY1031" s="8"/>
      <c r="BZ1031" s="8"/>
      <c r="CA1031" s="8"/>
      <c r="CB1031" s="8"/>
      <c r="CC1031" s="8"/>
      <c r="CD1031" s="8"/>
      <c r="CE1031" s="8"/>
      <c r="CF1031" s="8"/>
      <c r="CG1031" s="8"/>
      <c r="CH1031" s="8"/>
      <c r="CI1031" s="8"/>
      <c r="CJ1031" s="8"/>
      <c r="CK1031" s="8"/>
      <c r="CL1031" s="8"/>
      <c r="CM1031" s="8"/>
      <c r="CN1031" s="8"/>
      <c r="CO1031" s="8"/>
      <c r="CP1031" s="8"/>
      <c r="CQ1031" s="8"/>
      <c r="CR1031" s="8"/>
      <c r="CS1031" s="8"/>
      <c r="CT1031" s="8"/>
      <c r="CU1031" s="8"/>
      <c r="CV1031" s="8"/>
    </row>
    <row r="1032" spans="1:100" s="7" customFormat="1" ht="43.5" customHeight="1">
      <c r="A1032" s="311" t="s">
        <v>1776</v>
      </c>
      <c r="B1032" s="369" t="s">
        <v>884</v>
      </c>
      <c r="C1032" s="398" t="s">
        <v>891</v>
      </c>
      <c r="D1032" s="358" t="s">
        <v>3270</v>
      </c>
      <c r="E1032" s="314" t="s">
        <v>378</v>
      </c>
      <c r="F1032" s="315" t="s">
        <v>3269</v>
      </c>
      <c r="G1032" s="313" t="s">
        <v>370</v>
      </c>
      <c r="H1032" s="313" t="s">
        <v>366</v>
      </c>
      <c r="I1032" s="316">
        <v>20000</v>
      </c>
      <c r="J1032" s="316">
        <f>-K3165/0.0833333333333333</f>
        <v>0</v>
      </c>
      <c r="K1032" s="316"/>
      <c r="L1032" s="317" t="s">
        <v>326</v>
      </c>
      <c r="M1032" s="317">
        <v>42804</v>
      </c>
      <c r="N1032" s="318">
        <v>43899</v>
      </c>
      <c r="O1032" s="336">
        <f t="shared" si="68"/>
        <v>2020</v>
      </c>
      <c r="P1032" s="336">
        <f t="shared" si="69"/>
        <v>3</v>
      </c>
      <c r="Q1032" s="326" t="str">
        <f t="shared" si="67"/>
        <v>202003</v>
      </c>
      <c r="R1032" s="354">
        <v>0</v>
      </c>
      <c r="S1032" s="319">
        <v>0</v>
      </c>
      <c r="T1032" s="319">
        <v>0</v>
      </c>
      <c r="U1032" s="308"/>
      <c r="V1032" s="363"/>
      <c r="W1032" s="360"/>
      <c r="X1032" s="363"/>
      <c r="Y103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2" s="348"/>
      <c r="AA1032" s="348"/>
      <c r="AB1032" s="348"/>
      <c r="AC1032" s="348"/>
      <c r="AD1032" s="348"/>
      <c r="AE1032" s="348"/>
      <c r="AF1032" s="348"/>
      <c r="AG1032" s="348"/>
      <c r="AH1032" s="348"/>
      <c r="AI1032" s="348"/>
      <c r="AJ1032" s="348"/>
      <c r="AK1032" s="348"/>
      <c r="AL1032" s="348"/>
      <c r="AM1032" s="348"/>
      <c r="AN1032" s="348"/>
      <c r="AO1032" s="348"/>
      <c r="AP1032" s="348"/>
      <c r="AQ1032" s="348"/>
      <c r="AR1032" s="8"/>
      <c r="AS1032" s="8"/>
      <c r="AT1032" s="8"/>
      <c r="AU1032" s="8"/>
      <c r="AV1032" s="8"/>
      <c r="AW1032" s="8"/>
      <c r="AX1032" s="8"/>
      <c r="AY1032" s="8"/>
      <c r="AZ1032" s="8"/>
      <c r="BA1032" s="8"/>
      <c r="BB1032" s="8"/>
      <c r="BC1032" s="8"/>
      <c r="BD1032" s="8"/>
      <c r="BE1032" s="8"/>
      <c r="BF1032" s="8"/>
      <c r="BG1032" s="8"/>
      <c r="BH1032" s="8"/>
      <c r="BI1032" s="8"/>
      <c r="BJ1032" s="8"/>
      <c r="BK1032" s="8"/>
      <c r="BL1032" s="8"/>
      <c r="BM1032" s="8"/>
      <c r="BN1032" s="8"/>
      <c r="BO1032" s="8"/>
      <c r="BP1032" s="8"/>
      <c r="BQ1032" s="8"/>
      <c r="BR1032" s="8"/>
      <c r="BS1032" s="8"/>
      <c r="BT1032" s="8"/>
      <c r="BU1032" s="8"/>
      <c r="BV1032" s="8"/>
      <c r="BW1032" s="8"/>
      <c r="BX1032" s="8"/>
      <c r="BY1032" s="8"/>
      <c r="BZ1032" s="8"/>
      <c r="CA1032" s="8"/>
      <c r="CB1032" s="8"/>
      <c r="CC1032" s="8"/>
      <c r="CD1032" s="8"/>
      <c r="CE1032" s="8"/>
      <c r="CF1032" s="8"/>
      <c r="CG1032" s="8"/>
      <c r="CH1032" s="8"/>
      <c r="CI1032" s="8"/>
      <c r="CJ1032" s="8"/>
      <c r="CK1032" s="8"/>
      <c r="CL1032" s="8"/>
      <c r="CM1032" s="8"/>
      <c r="CN1032" s="8"/>
      <c r="CO1032" s="8"/>
      <c r="CP1032" s="8"/>
      <c r="CQ1032" s="8"/>
      <c r="CR1032" s="8"/>
      <c r="CS1032" s="8"/>
      <c r="CT1032" s="8"/>
      <c r="CU1032" s="8"/>
      <c r="CV1032" s="8"/>
    </row>
    <row r="1033" spans="1:100" s="7" customFormat="1" ht="43.5" customHeight="1">
      <c r="A1033" s="354" t="s">
        <v>3092</v>
      </c>
      <c r="B1033" s="378" t="s">
        <v>889</v>
      </c>
      <c r="C1033" s="370" t="s">
        <v>891</v>
      </c>
      <c r="D1033" s="358"/>
      <c r="E1033" s="358" t="s">
        <v>381</v>
      </c>
      <c r="F1033" s="359" t="s">
        <v>3010</v>
      </c>
      <c r="G1033" s="355" t="s">
        <v>3011</v>
      </c>
      <c r="H1033" s="355" t="s">
        <v>3012</v>
      </c>
      <c r="I1033" s="371">
        <v>147750</v>
      </c>
      <c r="J1033" s="371">
        <f>-K2705/0.0833333333333333</f>
        <v>0</v>
      </c>
      <c r="K1033" s="371"/>
      <c r="L1033" s="372">
        <v>42725</v>
      </c>
      <c r="M1033" s="372">
        <v>42812</v>
      </c>
      <c r="N1033" s="372">
        <v>43907</v>
      </c>
      <c r="O1033" s="386">
        <f t="shared" si="68"/>
        <v>2020</v>
      </c>
      <c r="P1033" s="374">
        <f t="shared" si="69"/>
        <v>3</v>
      </c>
      <c r="Q1033" s="387" t="str">
        <f t="shared" si="67"/>
        <v>202003</v>
      </c>
      <c r="R1033" s="354" t="s">
        <v>44</v>
      </c>
      <c r="S1033" s="376">
        <v>0</v>
      </c>
      <c r="T1033" s="376">
        <v>0</v>
      </c>
      <c r="U1033" s="356"/>
      <c r="V1033" s="349"/>
      <c r="W1033" s="348"/>
      <c r="X1033" s="349"/>
      <c r="Y1033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3" s="421"/>
      <c r="AA1033" s="349"/>
      <c r="AB1033" s="349"/>
      <c r="AC1033" s="349"/>
      <c r="AD1033" s="349"/>
      <c r="AE1033" s="349"/>
      <c r="AF1033" s="349"/>
      <c r="AG1033" s="349"/>
      <c r="AH1033" s="349"/>
      <c r="AI1033" s="349"/>
      <c r="AJ1033" s="349"/>
      <c r="AK1033" s="349"/>
      <c r="AL1033" s="349"/>
      <c r="AM1033" s="349"/>
      <c r="AN1033" s="349"/>
      <c r="AO1033" s="349"/>
      <c r="AP1033" s="349"/>
      <c r="AQ1033" s="349"/>
      <c r="AR1033" s="8"/>
      <c r="AS1033" s="8"/>
      <c r="AT1033" s="8"/>
      <c r="AU1033" s="8"/>
      <c r="AV1033" s="8"/>
      <c r="AW1033" s="8"/>
      <c r="AX1033" s="8"/>
      <c r="AY1033" s="8"/>
      <c r="AZ1033" s="8"/>
      <c r="BA1033" s="8"/>
      <c r="BB1033" s="8"/>
      <c r="BC1033" s="8"/>
      <c r="BD1033" s="8"/>
      <c r="BE1033" s="8"/>
      <c r="BF1033" s="8"/>
      <c r="BG1033" s="8"/>
      <c r="BH1033" s="8"/>
      <c r="BI1033" s="8"/>
      <c r="BJ1033" s="8"/>
      <c r="BK1033" s="8"/>
      <c r="BL1033" s="8"/>
      <c r="BM1033" s="8"/>
      <c r="BN1033" s="8"/>
      <c r="BO1033" s="8"/>
      <c r="BP1033" s="8"/>
      <c r="BQ1033" s="8"/>
      <c r="BR1033" s="8"/>
      <c r="BS1033" s="8"/>
      <c r="BT1033" s="8"/>
      <c r="BU1033" s="8"/>
      <c r="BV1033" s="8"/>
      <c r="BW1033" s="8"/>
      <c r="BX1033" s="8"/>
      <c r="BY1033" s="8"/>
      <c r="BZ1033" s="8"/>
      <c r="CA1033" s="8"/>
      <c r="CB1033" s="8"/>
      <c r="CC1033" s="8"/>
      <c r="CD1033" s="8"/>
      <c r="CE1033" s="8"/>
      <c r="CF1033" s="8"/>
      <c r="CG1033" s="8"/>
      <c r="CH1033" s="8"/>
      <c r="CI1033" s="8"/>
      <c r="CJ1033" s="8"/>
      <c r="CK1033" s="8"/>
      <c r="CL1033" s="8"/>
      <c r="CM1033" s="8"/>
      <c r="CN1033" s="8"/>
      <c r="CO1033" s="8"/>
      <c r="CP1033" s="8"/>
      <c r="CQ1033" s="8"/>
      <c r="CR1033" s="8"/>
      <c r="CS1033" s="8"/>
      <c r="CT1033" s="8"/>
      <c r="CU1033" s="8"/>
      <c r="CV1033" s="8"/>
    </row>
    <row r="1034" spans="1:100" s="7" customFormat="1" ht="43.5" customHeight="1">
      <c r="A1034" s="354" t="s">
        <v>3092</v>
      </c>
      <c r="B1034" s="378" t="s">
        <v>889</v>
      </c>
      <c r="C1034" s="370" t="s">
        <v>891</v>
      </c>
      <c r="D1034" s="358"/>
      <c r="E1034" s="358" t="s">
        <v>381</v>
      </c>
      <c r="F1034" s="359" t="s">
        <v>3010</v>
      </c>
      <c r="G1034" s="355" t="s">
        <v>3011</v>
      </c>
      <c r="H1034" s="355" t="s">
        <v>2297</v>
      </c>
      <c r="I1034" s="371">
        <v>147750</v>
      </c>
      <c r="J1034" s="371">
        <f>-K2706/0.0833333333333333</f>
        <v>0</v>
      </c>
      <c r="K1034" s="371"/>
      <c r="L1034" s="372">
        <v>42725</v>
      </c>
      <c r="M1034" s="372">
        <v>42812</v>
      </c>
      <c r="N1034" s="372">
        <v>43907</v>
      </c>
      <c r="O1034" s="386">
        <f t="shared" si="68"/>
        <v>2020</v>
      </c>
      <c r="P1034" s="374">
        <f t="shared" si="69"/>
        <v>3</v>
      </c>
      <c r="Q1034" s="387" t="str">
        <f t="shared" si="67"/>
        <v>202003</v>
      </c>
      <c r="R1034" s="354" t="s">
        <v>44</v>
      </c>
      <c r="S1034" s="376">
        <v>0</v>
      </c>
      <c r="T1034" s="376">
        <v>0</v>
      </c>
      <c r="U1034" s="356"/>
      <c r="V1034" s="349"/>
      <c r="W1034" s="348"/>
      <c r="X1034" s="349"/>
      <c r="Y1034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4" s="421"/>
      <c r="AA1034" s="349"/>
      <c r="AB1034" s="349"/>
      <c r="AC1034" s="349"/>
      <c r="AD1034" s="349"/>
      <c r="AE1034" s="349"/>
      <c r="AF1034" s="349"/>
      <c r="AG1034" s="349"/>
      <c r="AH1034" s="349"/>
      <c r="AI1034" s="349"/>
      <c r="AJ1034" s="349"/>
      <c r="AK1034" s="349"/>
      <c r="AL1034" s="349"/>
      <c r="AM1034" s="349"/>
      <c r="AN1034" s="349"/>
      <c r="AO1034" s="349"/>
      <c r="AP1034" s="349"/>
      <c r="AQ1034" s="349"/>
      <c r="AR1034" s="8"/>
      <c r="AS1034" s="8"/>
      <c r="AT1034" s="8"/>
      <c r="AU1034" s="8"/>
      <c r="AV1034" s="8"/>
      <c r="AW1034" s="8"/>
      <c r="AX1034" s="8"/>
      <c r="AY1034" s="8"/>
      <c r="AZ1034" s="8"/>
      <c r="BA1034" s="8"/>
      <c r="BB1034" s="8"/>
      <c r="BC1034" s="8"/>
      <c r="BD1034" s="8"/>
      <c r="BE1034" s="8"/>
      <c r="BF1034" s="8"/>
      <c r="BG1034" s="8"/>
      <c r="BH1034" s="8"/>
      <c r="BI1034" s="8"/>
      <c r="BJ1034" s="8"/>
      <c r="BK1034" s="8"/>
      <c r="BL1034" s="8"/>
      <c r="BM1034" s="8"/>
      <c r="BN1034" s="8"/>
      <c r="BO1034" s="8"/>
      <c r="BP1034" s="8"/>
      <c r="BQ1034" s="8"/>
      <c r="BR1034" s="8"/>
      <c r="BS1034" s="8"/>
      <c r="BT1034" s="8"/>
      <c r="BU1034" s="8"/>
      <c r="BV1034" s="8"/>
      <c r="BW1034" s="8"/>
      <c r="BX1034" s="8"/>
      <c r="BY1034" s="8"/>
      <c r="BZ1034" s="8"/>
      <c r="CA1034" s="8"/>
      <c r="CB1034" s="8"/>
      <c r="CC1034" s="8"/>
      <c r="CD1034" s="8"/>
      <c r="CE1034" s="8"/>
      <c r="CF1034" s="8"/>
      <c r="CG1034" s="8"/>
      <c r="CH1034" s="8"/>
      <c r="CI1034" s="8"/>
      <c r="CJ1034" s="8"/>
      <c r="CK1034" s="8"/>
      <c r="CL1034" s="8"/>
      <c r="CM1034" s="8"/>
      <c r="CN1034" s="8"/>
      <c r="CO1034" s="8"/>
      <c r="CP1034" s="8"/>
      <c r="CQ1034" s="8"/>
      <c r="CR1034" s="8"/>
      <c r="CS1034" s="8"/>
      <c r="CT1034" s="8"/>
      <c r="CU1034" s="8"/>
      <c r="CV1034" s="8"/>
    </row>
    <row r="1035" spans="1:100" s="7" customFormat="1" ht="43.5" customHeight="1">
      <c r="A1035" s="311" t="s">
        <v>33</v>
      </c>
      <c r="B1035" s="361" t="s">
        <v>889</v>
      </c>
      <c r="C1035" s="398" t="s">
        <v>891</v>
      </c>
      <c r="D1035" s="314"/>
      <c r="E1035" s="314" t="s">
        <v>381</v>
      </c>
      <c r="F1035" s="315" t="s">
        <v>34</v>
      </c>
      <c r="G1035" s="313" t="s">
        <v>1695</v>
      </c>
      <c r="H1035" s="313" t="s">
        <v>615</v>
      </c>
      <c r="I1035" s="316">
        <v>24000</v>
      </c>
      <c r="J1035" s="316">
        <f>-K3303/0.0833333333333333</f>
        <v>0</v>
      </c>
      <c r="K1035" s="316"/>
      <c r="L1035" s="317" t="s">
        <v>326</v>
      </c>
      <c r="M1035" s="317">
        <v>42826</v>
      </c>
      <c r="N1035" s="318">
        <v>43921</v>
      </c>
      <c r="O1035" s="336">
        <f t="shared" si="68"/>
        <v>2020</v>
      </c>
      <c r="P1035" s="336">
        <f t="shared" si="69"/>
        <v>3</v>
      </c>
      <c r="Q1035" s="326" t="str">
        <f t="shared" si="67"/>
        <v>202003</v>
      </c>
      <c r="R1035" s="311" t="s">
        <v>44</v>
      </c>
      <c r="S1035" s="319">
        <v>0</v>
      </c>
      <c r="T1035" s="319">
        <v>0</v>
      </c>
      <c r="U1035" s="313"/>
      <c r="V1035" s="363"/>
      <c r="W1035" s="360"/>
      <c r="X1035" s="385"/>
      <c r="Y103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5" s="421"/>
      <c r="AA1035" s="349"/>
      <c r="AB1035" s="349"/>
      <c r="AC1035" s="349"/>
      <c r="AD1035" s="349"/>
      <c r="AE1035" s="349"/>
      <c r="AF1035" s="349"/>
      <c r="AG1035" s="349"/>
      <c r="AH1035" s="349"/>
      <c r="AI1035" s="349"/>
      <c r="AJ1035" s="349"/>
      <c r="AK1035" s="349"/>
      <c r="AL1035" s="349"/>
      <c r="AM1035" s="349"/>
      <c r="AN1035" s="349"/>
      <c r="AO1035" s="349"/>
      <c r="AP1035" s="349"/>
      <c r="AQ1035" s="349"/>
      <c r="AR1035" s="8"/>
      <c r="AS1035" s="8"/>
      <c r="AT1035" s="8"/>
      <c r="AU1035" s="8"/>
      <c r="AV1035" s="8"/>
      <c r="AW1035" s="8"/>
      <c r="AX1035" s="8"/>
      <c r="AY1035" s="8"/>
      <c r="AZ1035" s="8"/>
      <c r="BA1035" s="8"/>
      <c r="BB1035" s="8"/>
      <c r="BC1035" s="8"/>
      <c r="BD1035" s="8"/>
      <c r="BE1035" s="8"/>
      <c r="BF1035" s="8"/>
      <c r="BG1035" s="8"/>
      <c r="BH1035" s="8"/>
      <c r="BI1035" s="8"/>
      <c r="BJ1035" s="8"/>
      <c r="BK1035" s="8"/>
      <c r="BL1035" s="8"/>
      <c r="BM1035" s="8"/>
      <c r="BN1035" s="8"/>
      <c r="BO1035" s="8"/>
      <c r="BP1035" s="8"/>
      <c r="BQ1035" s="8"/>
      <c r="BR1035" s="8"/>
      <c r="BS1035" s="8"/>
      <c r="BT1035" s="8"/>
      <c r="BU1035" s="8"/>
      <c r="BV1035" s="8"/>
      <c r="BW1035" s="8"/>
      <c r="BX1035" s="8"/>
      <c r="BY1035" s="8"/>
      <c r="BZ1035" s="8"/>
      <c r="CA1035" s="8"/>
      <c r="CB1035" s="8"/>
      <c r="CC1035" s="8"/>
      <c r="CD1035" s="8"/>
      <c r="CE1035" s="8"/>
      <c r="CF1035" s="8"/>
      <c r="CG1035" s="8"/>
      <c r="CH1035" s="8"/>
      <c r="CI1035" s="8"/>
      <c r="CJ1035" s="8"/>
      <c r="CK1035" s="8"/>
      <c r="CL1035" s="8"/>
      <c r="CM1035" s="8"/>
      <c r="CN1035" s="8"/>
      <c r="CO1035" s="8"/>
      <c r="CP1035" s="8"/>
      <c r="CQ1035" s="8"/>
      <c r="CR1035" s="8"/>
      <c r="CS1035" s="8"/>
      <c r="CT1035" s="8"/>
      <c r="CU1035" s="8"/>
      <c r="CV1035" s="8"/>
    </row>
    <row r="1036" spans="1:100" s="7" customFormat="1" ht="43.5" customHeight="1">
      <c r="A1036" s="311" t="s">
        <v>33</v>
      </c>
      <c r="B1036" s="361" t="s">
        <v>889</v>
      </c>
      <c r="C1036" s="398" t="s">
        <v>891</v>
      </c>
      <c r="D1036" s="314"/>
      <c r="E1036" s="314" t="s">
        <v>381</v>
      </c>
      <c r="F1036" s="315" t="s">
        <v>34</v>
      </c>
      <c r="G1036" s="313" t="s">
        <v>616</v>
      </c>
      <c r="H1036" s="313" t="s">
        <v>617</v>
      </c>
      <c r="I1036" s="316">
        <v>45000</v>
      </c>
      <c r="J1036" s="316">
        <f>-K3303/0.0833333333333333</f>
        <v>0</v>
      </c>
      <c r="K1036" s="316"/>
      <c r="L1036" s="317">
        <v>42795</v>
      </c>
      <c r="M1036" s="317">
        <v>42826</v>
      </c>
      <c r="N1036" s="318">
        <v>43921</v>
      </c>
      <c r="O1036" s="336">
        <f t="shared" si="68"/>
        <v>2020</v>
      </c>
      <c r="P1036" s="336">
        <f t="shared" si="69"/>
        <v>3</v>
      </c>
      <c r="Q1036" s="326" t="str">
        <f t="shared" si="67"/>
        <v>202003</v>
      </c>
      <c r="R1036" s="311">
        <v>0</v>
      </c>
      <c r="S1036" s="319">
        <v>0</v>
      </c>
      <c r="T1036" s="319">
        <v>0</v>
      </c>
      <c r="U1036" s="313"/>
      <c r="V1036" s="363"/>
      <c r="W1036" s="360"/>
      <c r="X1036" s="385"/>
      <c r="Y1036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6" s="421"/>
      <c r="AA1036" s="349"/>
      <c r="AB1036" s="349"/>
      <c r="AC1036" s="349"/>
      <c r="AD1036" s="349"/>
      <c r="AE1036" s="349"/>
      <c r="AF1036" s="349"/>
      <c r="AG1036" s="349"/>
      <c r="AH1036" s="349"/>
      <c r="AI1036" s="349"/>
      <c r="AJ1036" s="349"/>
      <c r="AK1036" s="349"/>
      <c r="AL1036" s="349"/>
      <c r="AM1036" s="349"/>
      <c r="AN1036" s="349"/>
      <c r="AO1036" s="349"/>
      <c r="AP1036" s="349"/>
      <c r="AQ1036" s="349"/>
      <c r="AR1036" s="8"/>
      <c r="AS1036" s="8"/>
      <c r="AT1036" s="8"/>
      <c r="AU1036" s="8"/>
      <c r="AV1036" s="8"/>
      <c r="AW1036" s="8"/>
      <c r="AX1036" s="8"/>
      <c r="AY1036" s="8"/>
      <c r="AZ1036" s="8"/>
      <c r="BA1036" s="8"/>
      <c r="BB1036" s="8"/>
      <c r="BC1036" s="8"/>
      <c r="BD1036" s="8"/>
      <c r="BE1036" s="8"/>
      <c r="BF1036" s="8"/>
      <c r="BG1036" s="8"/>
      <c r="BH1036" s="8"/>
      <c r="BI1036" s="8"/>
      <c r="BJ1036" s="8"/>
      <c r="BK1036" s="8"/>
      <c r="BL1036" s="8"/>
      <c r="BM1036" s="8"/>
      <c r="BN1036" s="8"/>
      <c r="BO1036" s="8"/>
      <c r="BP1036" s="8"/>
      <c r="BQ1036" s="8"/>
      <c r="BR1036" s="8"/>
      <c r="BS1036" s="8"/>
      <c r="BT1036" s="8"/>
      <c r="BU1036" s="8"/>
      <c r="BV1036" s="8"/>
      <c r="BW1036" s="8"/>
      <c r="BX1036" s="8"/>
      <c r="BY1036" s="8"/>
      <c r="BZ1036" s="8"/>
      <c r="CA1036" s="8"/>
      <c r="CB1036" s="8"/>
      <c r="CC1036" s="8"/>
      <c r="CD1036" s="8"/>
      <c r="CE1036" s="8"/>
      <c r="CF1036" s="8"/>
      <c r="CG1036" s="8"/>
      <c r="CH1036" s="8"/>
      <c r="CI1036" s="8"/>
      <c r="CJ1036" s="8"/>
      <c r="CK1036" s="8"/>
      <c r="CL1036" s="8"/>
      <c r="CM1036" s="8"/>
      <c r="CN1036" s="8"/>
      <c r="CO1036" s="8"/>
      <c r="CP1036" s="8"/>
      <c r="CQ1036" s="8"/>
      <c r="CR1036" s="8"/>
      <c r="CS1036" s="8"/>
      <c r="CT1036" s="8"/>
      <c r="CU1036" s="8"/>
      <c r="CV1036" s="8"/>
    </row>
    <row r="1037" spans="1:100" s="7" customFormat="1" ht="43.5" customHeight="1">
      <c r="A1037" s="354" t="s">
        <v>272</v>
      </c>
      <c r="B1037" s="378" t="s">
        <v>889</v>
      </c>
      <c r="C1037" s="370" t="s">
        <v>891</v>
      </c>
      <c r="D1037" s="358"/>
      <c r="E1037" s="358" t="s">
        <v>375</v>
      </c>
      <c r="F1037" s="359" t="s">
        <v>1789</v>
      </c>
      <c r="G1037" s="355" t="s">
        <v>1790</v>
      </c>
      <c r="H1037" s="355" t="s">
        <v>1791</v>
      </c>
      <c r="I1037" s="371">
        <v>333500</v>
      </c>
      <c r="J1037" s="371">
        <f>-K2594/0.0833333333333333</f>
        <v>0</v>
      </c>
      <c r="K1037" s="371"/>
      <c r="L1037" s="372">
        <v>42095</v>
      </c>
      <c r="M1037" s="372">
        <v>42095</v>
      </c>
      <c r="N1037" s="373">
        <v>43921</v>
      </c>
      <c r="O1037" s="374">
        <f t="shared" si="68"/>
        <v>2020</v>
      </c>
      <c r="P1037" s="374">
        <f t="shared" si="69"/>
        <v>3</v>
      </c>
      <c r="Q1037" s="375" t="str">
        <f t="shared" si="67"/>
        <v>202003</v>
      </c>
      <c r="R1037" s="354">
        <v>0</v>
      </c>
      <c r="S1037" s="376">
        <v>0</v>
      </c>
      <c r="T1037" s="376">
        <v>0</v>
      </c>
      <c r="U1037" s="356"/>
      <c r="V1037" s="349"/>
      <c r="W1037" s="348"/>
      <c r="X1037" s="349"/>
      <c r="Y103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7" s="348"/>
      <c r="AA1037" s="348"/>
      <c r="AB1037" s="348"/>
      <c r="AC1037" s="348"/>
      <c r="AD1037" s="348"/>
      <c r="AE1037" s="348"/>
      <c r="AF1037" s="348"/>
      <c r="AG1037" s="348"/>
      <c r="AH1037" s="348"/>
      <c r="AI1037" s="348"/>
      <c r="AJ1037" s="348"/>
      <c r="AK1037" s="348"/>
      <c r="AL1037" s="348"/>
      <c r="AM1037" s="348"/>
      <c r="AN1037" s="348"/>
      <c r="AO1037" s="348"/>
      <c r="AP1037" s="348"/>
      <c r="AQ1037" s="348"/>
      <c r="AR1037" s="8"/>
      <c r="AS1037" s="8"/>
      <c r="AT1037" s="8"/>
      <c r="AU1037" s="8"/>
      <c r="AV1037" s="8"/>
      <c r="AW1037" s="8"/>
      <c r="AX1037" s="8"/>
      <c r="AY1037" s="8"/>
      <c r="AZ1037" s="8"/>
      <c r="BA1037" s="8"/>
      <c r="BB1037" s="8"/>
      <c r="BC1037" s="8"/>
      <c r="BD1037" s="8"/>
      <c r="BE1037" s="8"/>
      <c r="BF1037" s="8"/>
      <c r="BG1037" s="8"/>
      <c r="BH1037" s="8"/>
      <c r="BI1037" s="8"/>
      <c r="BJ1037" s="8"/>
      <c r="BK1037" s="8"/>
      <c r="BL1037" s="8"/>
      <c r="BM1037" s="8"/>
      <c r="BN1037" s="8"/>
      <c r="BO1037" s="8"/>
      <c r="BP1037" s="8"/>
      <c r="BQ1037" s="8"/>
      <c r="BR1037" s="8"/>
      <c r="BS1037" s="8"/>
      <c r="BT1037" s="8"/>
      <c r="BU1037" s="8"/>
      <c r="BV1037" s="8"/>
      <c r="BW1037" s="8"/>
      <c r="BX1037" s="8"/>
      <c r="BY1037" s="8"/>
      <c r="BZ1037" s="8"/>
      <c r="CA1037" s="8"/>
      <c r="CB1037" s="8"/>
      <c r="CC1037" s="8"/>
      <c r="CD1037" s="8"/>
      <c r="CE1037" s="8"/>
      <c r="CF1037" s="8"/>
      <c r="CG1037" s="8"/>
      <c r="CH1037" s="8"/>
      <c r="CI1037" s="8"/>
      <c r="CJ1037" s="8"/>
      <c r="CK1037" s="8"/>
      <c r="CL1037" s="8"/>
      <c r="CM1037" s="8"/>
      <c r="CN1037" s="8"/>
      <c r="CO1037" s="8"/>
      <c r="CP1037" s="8"/>
      <c r="CQ1037" s="8"/>
      <c r="CR1037" s="8"/>
      <c r="CS1037" s="8"/>
      <c r="CT1037" s="8"/>
      <c r="CU1037" s="8"/>
      <c r="CV1037" s="8"/>
    </row>
    <row r="1038" spans="1:100" s="7" customFormat="1" ht="43.5" customHeight="1">
      <c r="A1038" s="311" t="s">
        <v>143</v>
      </c>
      <c r="B1038" s="369" t="s">
        <v>890</v>
      </c>
      <c r="C1038" s="398" t="s">
        <v>891</v>
      </c>
      <c r="D1038" s="314" t="s">
        <v>3272</v>
      </c>
      <c r="E1038" s="314" t="s">
        <v>375</v>
      </c>
      <c r="F1038" s="307" t="s">
        <v>1266</v>
      </c>
      <c r="G1038" s="313" t="s">
        <v>450</v>
      </c>
      <c r="H1038" s="313" t="s">
        <v>1267</v>
      </c>
      <c r="I1038" s="316">
        <v>100000</v>
      </c>
      <c r="J1038" s="316">
        <f>-K3167/0.0833333333333333</f>
        <v>0</v>
      </c>
      <c r="K1038" s="316"/>
      <c r="L1038" s="317">
        <v>42837</v>
      </c>
      <c r="M1038" s="317">
        <v>42835</v>
      </c>
      <c r="N1038" s="318">
        <v>43930</v>
      </c>
      <c r="O1038" s="336">
        <f t="shared" si="68"/>
        <v>2020</v>
      </c>
      <c r="P1038" s="336">
        <f t="shared" si="69"/>
        <v>4</v>
      </c>
      <c r="Q1038" s="326" t="str">
        <f t="shared" si="67"/>
        <v>202004</v>
      </c>
      <c r="R1038" s="311"/>
      <c r="S1038" s="319">
        <v>0</v>
      </c>
      <c r="T1038" s="319">
        <v>0</v>
      </c>
      <c r="U1038" s="313"/>
      <c r="V1038" s="360"/>
      <c r="W1038" s="360"/>
      <c r="X1038" s="360"/>
      <c r="Y103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8" s="421"/>
      <c r="AA1038" s="349"/>
      <c r="AB1038" s="349"/>
      <c r="AC1038" s="349"/>
      <c r="AD1038" s="349"/>
      <c r="AE1038" s="349"/>
      <c r="AF1038" s="349"/>
      <c r="AG1038" s="349"/>
      <c r="AH1038" s="349"/>
      <c r="AI1038" s="349"/>
      <c r="AJ1038" s="349"/>
      <c r="AK1038" s="349"/>
      <c r="AL1038" s="349"/>
      <c r="AM1038" s="349"/>
      <c r="AN1038" s="349"/>
      <c r="AO1038" s="349"/>
      <c r="AP1038" s="349"/>
      <c r="AQ1038" s="349"/>
      <c r="AR1038" s="8"/>
      <c r="AS1038" s="8"/>
      <c r="AT1038" s="8"/>
      <c r="AU1038" s="8"/>
      <c r="AV1038" s="8"/>
      <c r="AW1038" s="8"/>
      <c r="AX1038" s="8"/>
      <c r="AY1038" s="8"/>
      <c r="AZ1038" s="8"/>
      <c r="BA1038" s="8"/>
      <c r="BB1038" s="8"/>
      <c r="BC1038" s="8"/>
      <c r="BD1038" s="8"/>
      <c r="BE1038" s="8"/>
      <c r="BF1038" s="8"/>
      <c r="BG1038" s="8"/>
      <c r="BH1038" s="8"/>
      <c r="BI1038" s="8"/>
      <c r="BJ1038" s="8"/>
      <c r="BK1038" s="8"/>
      <c r="BL1038" s="8"/>
      <c r="BM1038" s="8"/>
      <c r="BN1038" s="8"/>
      <c r="BO1038" s="8"/>
      <c r="BP1038" s="8"/>
      <c r="BQ1038" s="8"/>
      <c r="BR1038" s="8"/>
      <c r="BS1038" s="8"/>
      <c r="BT1038" s="8"/>
      <c r="BU1038" s="8"/>
      <c r="BV1038" s="8"/>
      <c r="BW1038" s="8"/>
      <c r="BX1038" s="8"/>
      <c r="BY1038" s="8"/>
      <c r="BZ1038" s="8"/>
      <c r="CA1038" s="8"/>
      <c r="CB1038" s="8"/>
      <c r="CC1038" s="8"/>
      <c r="CD1038" s="8"/>
      <c r="CE1038" s="8"/>
      <c r="CF1038" s="8"/>
      <c r="CG1038" s="8"/>
      <c r="CH1038" s="8"/>
      <c r="CI1038" s="8"/>
      <c r="CJ1038" s="8"/>
      <c r="CK1038" s="8"/>
      <c r="CL1038" s="8"/>
      <c r="CM1038" s="8"/>
      <c r="CN1038" s="8"/>
      <c r="CO1038" s="8"/>
      <c r="CP1038" s="8"/>
      <c r="CQ1038" s="8"/>
      <c r="CR1038" s="8"/>
      <c r="CS1038" s="8"/>
      <c r="CT1038" s="8"/>
      <c r="CU1038" s="8"/>
      <c r="CV1038" s="8"/>
    </row>
    <row r="1039" spans="1:100" s="7" customFormat="1" ht="43.5" customHeight="1">
      <c r="A1039" s="311" t="s">
        <v>143</v>
      </c>
      <c r="B1039" s="369" t="s">
        <v>890</v>
      </c>
      <c r="C1039" s="398" t="s">
        <v>891</v>
      </c>
      <c r="D1039" s="314" t="s">
        <v>3273</v>
      </c>
      <c r="E1039" s="314" t="s">
        <v>375</v>
      </c>
      <c r="F1039" s="307" t="s">
        <v>1266</v>
      </c>
      <c r="G1039" s="313" t="s">
        <v>450</v>
      </c>
      <c r="H1039" s="313" t="s">
        <v>1268</v>
      </c>
      <c r="I1039" s="316">
        <v>100000</v>
      </c>
      <c r="J1039" s="316">
        <f>-K3167/0.0833333333333333</f>
        <v>0</v>
      </c>
      <c r="K1039" s="316"/>
      <c r="L1039" s="317">
        <v>42837</v>
      </c>
      <c r="M1039" s="317">
        <v>42835</v>
      </c>
      <c r="N1039" s="318">
        <v>43930</v>
      </c>
      <c r="O1039" s="336">
        <f t="shared" si="68"/>
        <v>2020</v>
      </c>
      <c r="P1039" s="336">
        <f t="shared" si="69"/>
        <v>4</v>
      </c>
      <c r="Q1039" s="326" t="str">
        <f t="shared" si="67"/>
        <v>202004</v>
      </c>
      <c r="R1039" s="311"/>
      <c r="S1039" s="319">
        <v>0</v>
      </c>
      <c r="T1039" s="319">
        <v>0</v>
      </c>
      <c r="U1039" s="313"/>
      <c r="V1039" s="360"/>
      <c r="W1039" s="360"/>
      <c r="X1039" s="360"/>
      <c r="Y103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39" s="348"/>
      <c r="AA1039" s="349"/>
      <c r="AB1039" s="349"/>
      <c r="AC1039" s="349"/>
      <c r="AD1039" s="349"/>
      <c r="AE1039" s="349"/>
      <c r="AF1039" s="349"/>
      <c r="AG1039" s="349"/>
      <c r="AH1039" s="349"/>
      <c r="AI1039" s="349"/>
      <c r="AJ1039" s="349"/>
      <c r="AK1039" s="349"/>
      <c r="AL1039" s="349"/>
      <c r="AM1039" s="349"/>
      <c r="AN1039" s="349"/>
      <c r="AO1039" s="349"/>
      <c r="AP1039" s="349"/>
      <c r="AQ1039" s="349"/>
      <c r="AR1039" s="8"/>
      <c r="AS1039" s="8"/>
      <c r="AT1039" s="8"/>
      <c r="AU1039" s="8"/>
      <c r="AV1039" s="8"/>
      <c r="AW1039" s="8"/>
      <c r="AX1039" s="8"/>
      <c r="AY1039" s="8"/>
      <c r="AZ1039" s="8"/>
      <c r="BA1039" s="8"/>
      <c r="BB1039" s="8"/>
      <c r="BC1039" s="8"/>
      <c r="BD1039" s="8"/>
      <c r="BE1039" s="8"/>
      <c r="BF1039" s="8"/>
      <c r="BG1039" s="8"/>
      <c r="BH1039" s="8"/>
      <c r="BI1039" s="8"/>
      <c r="BJ1039" s="8"/>
      <c r="BK1039" s="8"/>
      <c r="BL1039" s="8"/>
      <c r="BM1039" s="8"/>
      <c r="BN1039" s="8"/>
      <c r="BO1039" s="8"/>
      <c r="BP1039" s="8"/>
      <c r="BQ1039" s="8"/>
      <c r="BR1039" s="8"/>
      <c r="BS1039" s="8"/>
      <c r="BT1039" s="8"/>
      <c r="BU1039" s="8"/>
      <c r="BV1039" s="8"/>
      <c r="BW1039" s="8"/>
      <c r="BX1039" s="8"/>
      <c r="BY1039" s="8"/>
      <c r="BZ1039" s="8"/>
      <c r="CA1039" s="8"/>
      <c r="CB1039" s="8"/>
      <c r="CC1039" s="8"/>
      <c r="CD1039" s="8"/>
      <c r="CE1039" s="8"/>
      <c r="CF1039" s="8"/>
      <c r="CG1039" s="8"/>
      <c r="CH1039" s="8"/>
      <c r="CI1039" s="8"/>
      <c r="CJ1039" s="8"/>
      <c r="CK1039" s="8"/>
      <c r="CL1039" s="8"/>
      <c r="CM1039" s="8"/>
      <c r="CN1039" s="8"/>
      <c r="CO1039" s="8"/>
      <c r="CP1039" s="8"/>
      <c r="CQ1039" s="8"/>
      <c r="CR1039" s="8"/>
      <c r="CS1039" s="8"/>
      <c r="CT1039" s="8"/>
      <c r="CU1039" s="8"/>
      <c r="CV1039" s="8"/>
    </row>
    <row r="1040" spans="1:100" s="7" customFormat="1" ht="43.5" customHeight="1">
      <c r="A1040" s="392" t="s">
        <v>143</v>
      </c>
      <c r="B1040" s="392" t="s">
        <v>890</v>
      </c>
      <c r="C1040" s="354" t="s">
        <v>891</v>
      </c>
      <c r="D1040" s="253"/>
      <c r="E1040" s="253" t="s">
        <v>375</v>
      </c>
      <c r="F1040" s="424" t="s">
        <v>3287</v>
      </c>
      <c r="G1040" s="255" t="s">
        <v>496</v>
      </c>
      <c r="H1040" s="357" t="s">
        <v>1183</v>
      </c>
      <c r="I1040" s="289">
        <v>7608960</v>
      </c>
      <c r="J1040" s="289">
        <f>-K2536/0.0833333333333333</f>
        <v>0</v>
      </c>
      <c r="K1040" s="289"/>
      <c r="L1040" s="283">
        <v>42837</v>
      </c>
      <c r="M1040" s="283">
        <v>42837</v>
      </c>
      <c r="N1040" s="283">
        <v>43941</v>
      </c>
      <c r="O1040" s="329">
        <f t="shared" si="68"/>
        <v>2020</v>
      </c>
      <c r="P1040" s="323">
        <f t="shared" si="69"/>
        <v>4</v>
      </c>
      <c r="Q1040" s="387"/>
      <c r="R1040" s="392" t="s">
        <v>44</v>
      </c>
      <c r="S1040" s="269">
        <v>0.27</v>
      </c>
      <c r="T1040" s="269">
        <v>0.09</v>
      </c>
      <c r="U1040" s="355"/>
      <c r="V1040" s="345"/>
      <c r="W1040" s="345"/>
      <c r="X1040" s="345"/>
      <c r="Y1040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0" s="421"/>
      <c r="AA1040" s="348"/>
      <c r="AB1040" s="348"/>
      <c r="AC1040" s="348"/>
      <c r="AD1040" s="348"/>
      <c r="AE1040" s="348"/>
      <c r="AF1040" s="348"/>
      <c r="AG1040" s="348"/>
      <c r="AH1040" s="348"/>
      <c r="AI1040" s="348"/>
      <c r="AJ1040" s="348"/>
      <c r="AK1040" s="348"/>
      <c r="AL1040" s="348"/>
      <c r="AM1040" s="348"/>
      <c r="AN1040" s="348"/>
      <c r="AO1040" s="348"/>
      <c r="AP1040" s="348"/>
      <c r="AQ1040" s="348"/>
      <c r="AR1040" s="8"/>
      <c r="AS1040" s="8"/>
      <c r="AT1040" s="8"/>
      <c r="AU1040" s="8"/>
      <c r="AV1040" s="8"/>
      <c r="AW1040" s="8"/>
      <c r="AX1040" s="8"/>
      <c r="AY1040" s="8"/>
      <c r="AZ1040" s="8"/>
      <c r="BA1040" s="8"/>
      <c r="BB1040" s="8"/>
      <c r="BC1040" s="8"/>
      <c r="BD1040" s="8"/>
      <c r="BE1040" s="8"/>
      <c r="BF1040" s="8"/>
      <c r="BG1040" s="8"/>
      <c r="BH1040" s="8"/>
      <c r="BI1040" s="8"/>
      <c r="BJ1040" s="8"/>
      <c r="BK1040" s="8"/>
      <c r="BL1040" s="8"/>
      <c r="BM1040" s="8"/>
      <c r="BN1040" s="8"/>
      <c r="BO1040" s="8"/>
      <c r="BP1040" s="8"/>
      <c r="BQ1040" s="8"/>
      <c r="BR1040" s="8"/>
      <c r="BS1040" s="8"/>
      <c r="BT1040" s="8"/>
      <c r="BU1040" s="8"/>
      <c r="BV1040" s="8"/>
      <c r="BW1040" s="8"/>
      <c r="BX1040" s="8"/>
      <c r="BY1040" s="8"/>
      <c r="BZ1040" s="8"/>
      <c r="CA1040" s="8"/>
      <c r="CB1040" s="8"/>
      <c r="CC1040" s="8"/>
      <c r="CD1040" s="8"/>
      <c r="CE1040" s="8"/>
      <c r="CF1040" s="8"/>
      <c r="CG1040" s="8"/>
      <c r="CH1040" s="8"/>
      <c r="CI1040" s="8"/>
      <c r="CJ1040" s="8"/>
      <c r="CK1040" s="8"/>
      <c r="CL1040" s="8"/>
      <c r="CM1040" s="8"/>
      <c r="CN1040" s="8"/>
      <c r="CO1040" s="8"/>
      <c r="CP1040" s="8"/>
      <c r="CQ1040" s="8"/>
      <c r="CR1040" s="8"/>
      <c r="CS1040" s="8"/>
      <c r="CT1040" s="8"/>
      <c r="CU1040" s="8"/>
      <c r="CV1040" s="8"/>
    </row>
    <row r="1041" spans="1:100" s="7" customFormat="1" ht="43.5" customHeight="1">
      <c r="A1041" s="311" t="s">
        <v>131</v>
      </c>
      <c r="B1041" s="369" t="s">
        <v>884</v>
      </c>
      <c r="C1041" s="398" t="s">
        <v>891</v>
      </c>
      <c r="D1041" s="314"/>
      <c r="E1041" s="314" t="s">
        <v>376</v>
      </c>
      <c r="F1041" s="315" t="s">
        <v>46</v>
      </c>
      <c r="G1041" s="313" t="s">
        <v>1309</v>
      </c>
      <c r="H1041" s="313" t="s">
        <v>1310</v>
      </c>
      <c r="I1041" s="316">
        <v>288864</v>
      </c>
      <c r="J1041" s="316">
        <f>-K2686/0.0833333333333333</f>
        <v>0</v>
      </c>
      <c r="K1041" s="316"/>
      <c r="L1041" s="317">
        <v>41752</v>
      </c>
      <c r="M1041" s="317">
        <v>41752</v>
      </c>
      <c r="N1041" s="317">
        <v>43943</v>
      </c>
      <c r="O1041" s="338">
        <f t="shared" si="68"/>
        <v>2020</v>
      </c>
      <c r="P1041" s="336">
        <f t="shared" si="69"/>
        <v>4</v>
      </c>
      <c r="Q1041" s="333" t="str">
        <f aca="true" t="shared" si="70" ref="Q1041:Q1072">IF(P1041&gt;9,CONCATENATE(O1041,P1041),CONCATENATE(O1041,"0",P1041))</f>
        <v>202004</v>
      </c>
      <c r="R1041" s="311">
        <v>0</v>
      </c>
      <c r="S1041" s="319">
        <v>0</v>
      </c>
      <c r="T1041" s="319">
        <v>0</v>
      </c>
      <c r="U1041" s="313"/>
      <c r="V1041" s="385"/>
      <c r="W1041" s="360"/>
      <c r="X1041" s="385"/>
      <c r="Y104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1" s="421"/>
      <c r="AA1041" s="348"/>
      <c r="AB1041" s="348"/>
      <c r="AC1041" s="348"/>
      <c r="AD1041" s="348"/>
      <c r="AE1041" s="348"/>
      <c r="AF1041" s="348"/>
      <c r="AG1041" s="348"/>
      <c r="AH1041" s="348"/>
      <c r="AI1041" s="348"/>
      <c r="AJ1041" s="348"/>
      <c r="AK1041" s="348"/>
      <c r="AL1041" s="348"/>
      <c r="AM1041" s="348"/>
      <c r="AN1041" s="348"/>
      <c r="AO1041" s="348"/>
      <c r="AP1041" s="348"/>
      <c r="AQ1041" s="348"/>
      <c r="AR1041" s="8"/>
      <c r="AS1041" s="8"/>
      <c r="AT1041" s="8"/>
      <c r="AU1041" s="8"/>
      <c r="AV1041" s="8"/>
      <c r="AW1041" s="8"/>
      <c r="AX1041" s="8"/>
      <c r="AY1041" s="8"/>
      <c r="AZ1041" s="8"/>
      <c r="BA1041" s="8"/>
      <c r="BB1041" s="8"/>
      <c r="BC1041" s="8"/>
      <c r="BD1041" s="8"/>
      <c r="BE1041" s="8"/>
      <c r="BF1041" s="8"/>
      <c r="BG1041" s="8"/>
      <c r="BH1041" s="8"/>
      <c r="BI1041" s="8"/>
      <c r="BJ1041" s="8"/>
      <c r="BK1041" s="8"/>
      <c r="BL1041" s="8"/>
      <c r="BM1041" s="8"/>
      <c r="BN1041" s="8"/>
      <c r="BO1041" s="8"/>
      <c r="BP1041" s="8"/>
      <c r="BQ1041" s="8"/>
      <c r="BR1041" s="8"/>
      <c r="BS1041" s="8"/>
      <c r="BT1041" s="8"/>
      <c r="BU1041" s="8"/>
      <c r="BV1041" s="8"/>
      <c r="BW1041" s="8"/>
      <c r="BX1041" s="8"/>
      <c r="BY1041" s="8"/>
      <c r="BZ1041" s="8"/>
      <c r="CA1041" s="8"/>
      <c r="CB1041" s="8"/>
      <c r="CC1041" s="8"/>
      <c r="CD1041" s="8"/>
      <c r="CE1041" s="8"/>
      <c r="CF1041" s="8"/>
      <c r="CG1041" s="8"/>
      <c r="CH1041" s="8"/>
      <c r="CI1041" s="8"/>
      <c r="CJ1041" s="8"/>
      <c r="CK1041" s="8"/>
      <c r="CL1041" s="8"/>
      <c r="CM1041" s="8"/>
      <c r="CN1041" s="8"/>
      <c r="CO1041" s="8"/>
      <c r="CP1041" s="8"/>
      <c r="CQ1041" s="8"/>
      <c r="CR1041" s="8"/>
      <c r="CS1041" s="8"/>
      <c r="CT1041" s="8"/>
      <c r="CU1041" s="8"/>
      <c r="CV1041" s="8"/>
    </row>
    <row r="1042" spans="1:100" s="7" customFormat="1" ht="43.5" customHeight="1">
      <c r="A1042" s="311" t="s">
        <v>203</v>
      </c>
      <c r="B1042" s="369" t="s">
        <v>884</v>
      </c>
      <c r="C1042" s="398" t="s">
        <v>891</v>
      </c>
      <c r="D1042" s="314"/>
      <c r="E1042" s="314" t="s">
        <v>377</v>
      </c>
      <c r="F1042" s="315" t="s">
        <v>3283</v>
      </c>
      <c r="G1042" s="313" t="s">
        <v>569</v>
      </c>
      <c r="H1042" s="313" t="s">
        <v>3285</v>
      </c>
      <c r="I1042" s="316">
        <v>333000</v>
      </c>
      <c r="J1042" s="316">
        <f>-K3159/0.0833333333333333</f>
        <v>0</v>
      </c>
      <c r="K1042" s="316"/>
      <c r="L1042" s="317">
        <v>42837</v>
      </c>
      <c r="M1042" s="317">
        <v>42850</v>
      </c>
      <c r="N1042" s="318">
        <v>43945</v>
      </c>
      <c r="O1042" s="336">
        <f t="shared" si="68"/>
        <v>2020</v>
      </c>
      <c r="P1042" s="336">
        <f t="shared" si="69"/>
        <v>4</v>
      </c>
      <c r="Q1042" s="326" t="str">
        <f t="shared" si="70"/>
        <v>202004</v>
      </c>
      <c r="R1042" s="311" t="s">
        <v>44</v>
      </c>
      <c r="S1042" s="319">
        <v>0.15</v>
      </c>
      <c r="T1042" s="319">
        <v>0.05</v>
      </c>
      <c r="U1042" s="313"/>
      <c r="V1042" s="363" t="s">
        <v>882</v>
      </c>
      <c r="W1042" s="360" t="s">
        <v>882</v>
      </c>
      <c r="X1042" s="363"/>
      <c r="Y104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2" s="348"/>
      <c r="AA1042" s="349"/>
      <c r="AB1042" s="349"/>
      <c r="AC1042" s="349"/>
      <c r="AD1042" s="349"/>
      <c r="AE1042" s="349"/>
      <c r="AF1042" s="349"/>
      <c r="AG1042" s="349"/>
      <c r="AH1042" s="349"/>
      <c r="AI1042" s="349"/>
      <c r="AJ1042" s="349"/>
      <c r="AK1042" s="349"/>
      <c r="AL1042" s="349"/>
      <c r="AM1042" s="349"/>
      <c r="AN1042" s="349"/>
      <c r="AO1042" s="349"/>
      <c r="AP1042" s="349"/>
      <c r="AQ1042" s="349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  <c r="BC1042" s="8"/>
      <c r="BD1042" s="8"/>
      <c r="BE1042" s="8"/>
      <c r="BF1042" s="8"/>
      <c r="BG1042" s="8"/>
      <c r="BH1042" s="8"/>
      <c r="BI1042" s="8"/>
      <c r="BJ1042" s="8"/>
      <c r="BK1042" s="8"/>
      <c r="BL1042" s="8"/>
      <c r="BM1042" s="8"/>
      <c r="BN1042" s="8"/>
      <c r="BO1042" s="8"/>
      <c r="BP1042" s="8"/>
      <c r="BQ1042" s="8"/>
      <c r="BR1042" s="8"/>
      <c r="BS1042" s="8"/>
      <c r="BT1042" s="8"/>
      <c r="BU1042" s="8"/>
      <c r="BV1042" s="8"/>
      <c r="BW1042" s="8"/>
      <c r="BX1042" s="8"/>
      <c r="BY1042" s="8"/>
      <c r="BZ1042" s="8"/>
      <c r="CA1042" s="8"/>
      <c r="CB1042" s="8"/>
      <c r="CC1042" s="8"/>
      <c r="CD1042" s="8"/>
      <c r="CE1042" s="8"/>
      <c r="CF1042" s="8"/>
      <c r="CG1042" s="8"/>
      <c r="CH1042" s="8"/>
      <c r="CI1042" s="8"/>
      <c r="CJ1042" s="8"/>
      <c r="CK1042" s="8"/>
      <c r="CL1042" s="8"/>
      <c r="CM1042" s="8"/>
      <c r="CN1042" s="8"/>
      <c r="CO1042" s="8"/>
      <c r="CP1042" s="8"/>
      <c r="CQ1042" s="8"/>
      <c r="CR1042" s="8"/>
      <c r="CS1042" s="8"/>
      <c r="CT1042" s="8"/>
      <c r="CU1042" s="8"/>
      <c r="CV1042" s="8"/>
    </row>
    <row r="1043" spans="1:100" s="7" customFormat="1" ht="43.5" customHeight="1">
      <c r="A1043" s="311" t="s">
        <v>203</v>
      </c>
      <c r="B1043" s="369" t="s">
        <v>884</v>
      </c>
      <c r="C1043" s="398" t="s">
        <v>891</v>
      </c>
      <c r="D1043" s="314"/>
      <c r="E1043" s="314" t="s">
        <v>377</v>
      </c>
      <c r="F1043" s="315" t="s">
        <v>3283</v>
      </c>
      <c r="G1043" s="313" t="s">
        <v>569</v>
      </c>
      <c r="H1043" s="313" t="s">
        <v>3284</v>
      </c>
      <c r="I1043" s="316">
        <v>333000</v>
      </c>
      <c r="J1043" s="316">
        <f>-K3160/0.0833333333333333</f>
        <v>0</v>
      </c>
      <c r="K1043" s="316"/>
      <c r="L1043" s="317">
        <v>42837</v>
      </c>
      <c r="M1043" s="317">
        <v>42850</v>
      </c>
      <c r="N1043" s="318">
        <v>43945</v>
      </c>
      <c r="O1043" s="336">
        <f t="shared" si="68"/>
        <v>2020</v>
      </c>
      <c r="P1043" s="336">
        <f t="shared" si="69"/>
        <v>4</v>
      </c>
      <c r="Q1043" s="326" t="str">
        <f t="shared" si="70"/>
        <v>202004</v>
      </c>
      <c r="R1043" s="311" t="s">
        <v>44</v>
      </c>
      <c r="S1043" s="319">
        <v>0.15</v>
      </c>
      <c r="T1043" s="319">
        <v>0.05</v>
      </c>
      <c r="U1043" s="313"/>
      <c r="V1043" s="363" t="s">
        <v>882</v>
      </c>
      <c r="W1043" s="360" t="s">
        <v>882</v>
      </c>
      <c r="X1043" s="363"/>
      <c r="Y104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3" s="348"/>
      <c r="AA1043" s="349"/>
      <c r="AB1043" s="349"/>
      <c r="AC1043" s="349"/>
      <c r="AD1043" s="349"/>
      <c r="AE1043" s="349"/>
      <c r="AF1043" s="349"/>
      <c r="AG1043" s="349"/>
      <c r="AH1043" s="349"/>
      <c r="AI1043" s="349"/>
      <c r="AJ1043" s="349"/>
      <c r="AK1043" s="349"/>
      <c r="AL1043" s="349"/>
      <c r="AM1043" s="349"/>
      <c r="AN1043" s="349"/>
      <c r="AO1043" s="349"/>
      <c r="AP1043" s="349"/>
      <c r="AQ1043" s="349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  <c r="BC1043" s="8"/>
      <c r="BD1043" s="8"/>
      <c r="BE1043" s="8"/>
      <c r="BF1043" s="8"/>
      <c r="BG1043" s="8"/>
      <c r="BH1043" s="8"/>
      <c r="BI1043" s="8"/>
      <c r="BJ1043" s="8"/>
      <c r="BK1043" s="8"/>
      <c r="BL1043" s="8"/>
      <c r="BM1043" s="8"/>
      <c r="BN1043" s="8"/>
      <c r="BO1043" s="8"/>
      <c r="BP1043" s="8"/>
      <c r="BQ1043" s="8"/>
      <c r="BR1043" s="8"/>
      <c r="BS1043" s="8"/>
      <c r="BT1043" s="8"/>
      <c r="BU1043" s="8"/>
      <c r="BV1043" s="8"/>
      <c r="BW1043" s="8"/>
      <c r="BX1043" s="8"/>
      <c r="BY1043" s="8"/>
      <c r="BZ1043" s="8"/>
      <c r="CA1043" s="8"/>
      <c r="CB1043" s="8"/>
      <c r="CC1043" s="8"/>
      <c r="CD1043" s="8"/>
      <c r="CE1043" s="8"/>
      <c r="CF1043" s="8"/>
      <c r="CG1043" s="8"/>
      <c r="CH1043" s="8"/>
      <c r="CI1043" s="8"/>
      <c r="CJ1043" s="8"/>
      <c r="CK1043" s="8"/>
      <c r="CL1043" s="8"/>
      <c r="CM1043" s="8"/>
      <c r="CN1043" s="8"/>
      <c r="CO1043" s="8"/>
      <c r="CP1043" s="8"/>
      <c r="CQ1043" s="8"/>
      <c r="CR1043" s="8"/>
      <c r="CS1043" s="8"/>
      <c r="CT1043" s="8"/>
      <c r="CU1043" s="8"/>
      <c r="CV1043" s="8"/>
    </row>
    <row r="1044" spans="1:100" s="7" customFormat="1" ht="43.5" customHeight="1">
      <c r="A1044" s="311" t="s">
        <v>203</v>
      </c>
      <c r="B1044" s="369" t="s">
        <v>884</v>
      </c>
      <c r="C1044" s="398" t="s">
        <v>891</v>
      </c>
      <c r="D1044" s="314"/>
      <c r="E1044" s="314" t="s">
        <v>377</v>
      </c>
      <c r="F1044" s="315" t="s">
        <v>3283</v>
      </c>
      <c r="G1044" s="313" t="s">
        <v>569</v>
      </c>
      <c r="H1044" s="313" t="s">
        <v>3286</v>
      </c>
      <c r="I1044" s="316">
        <v>333000</v>
      </c>
      <c r="J1044" s="316">
        <f>-K3161/0.0833333333333333</f>
        <v>0</v>
      </c>
      <c r="K1044" s="316"/>
      <c r="L1044" s="317">
        <v>42837</v>
      </c>
      <c r="M1044" s="317">
        <v>42850</v>
      </c>
      <c r="N1044" s="318">
        <v>43945</v>
      </c>
      <c r="O1044" s="336">
        <f t="shared" si="68"/>
        <v>2020</v>
      </c>
      <c r="P1044" s="336">
        <f t="shared" si="69"/>
        <v>4</v>
      </c>
      <c r="Q1044" s="326" t="str">
        <f t="shared" si="70"/>
        <v>202004</v>
      </c>
      <c r="R1044" s="311" t="s">
        <v>44</v>
      </c>
      <c r="S1044" s="319">
        <v>0.15</v>
      </c>
      <c r="T1044" s="319">
        <v>0.05</v>
      </c>
      <c r="U1044" s="313"/>
      <c r="V1044" s="363" t="s">
        <v>882</v>
      </c>
      <c r="W1044" s="360" t="s">
        <v>882</v>
      </c>
      <c r="X1044" s="363"/>
      <c r="Y104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44" s="348"/>
      <c r="AA1044" s="349"/>
      <c r="AB1044" s="349"/>
      <c r="AC1044" s="349"/>
      <c r="AD1044" s="349"/>
      <c r="AE1044" s="349"/>
      <c r="AF1044" s="349"/>
      <c r="AG1044" s="349"/>
      <c r="AH1044" s="349"/>
      <c r="AI1044" s="349"/>
      <c r="AJ1044" s="349"/>
      <c r="AK1044" s="349"/>
      <c r="AL1044" s="349"/>
      <c r="AM1044" s="349"/>
      <c r="AN1044" s="349"/>
      <c r="AO1044" s="349"/>
      <c r="AP1044" s="349"/>
      <c r="AQ1044" s="349"/>
      <c r="AR1044" s="8"/>
      <c r="AS1044" s="8"/>
      <c r="AT1044" s="8"/>
      <c r="AU1044" s="8"/>
      <c r="AV1044" s="8"/>
      <c r="AW1044" s="8"/>
      <c r="AX1044" s="8"/>
      <c r="AY1044" s="8"/>
      <c r="AZ1044" s="8"/>
      <c r="BA1044" s="8"/>
      <c r="BB1044" s="8"/>
      <c r="BC1044" s="8"/>
      <c r="BD1044" s="8"/>
      <c r="BE1044" s="8"/>
      <c r="BF1044" s="8"/>
      <c r="BG1044" s="8"/>
      <c r="BH1044" s="8"/>
      <c r="BI1044" s="8"/>
      <c r="BJ1044" s="8"/>
      <c r="BK1044" s="8"/>
      <c r="BL1044" s="8"/>
      <c r="BM1044" s="8"/>
      <c r="BN1044" s="8"/>
      <c r="BO1044" s="8"/>
      <c r="BP1044" s="8"/>
      <c r="BQ1044" s="8"/>
      <c r="BR1044" s="8"/>
      <c r="BS1044" s="8"/>
      <c r="BT1044" s="8"/>
      <c r="BU1044" s="8"/>
      <c r="BV1044" s="8"/>
      <c r="BW1044" s="8"/>
      <c r="BX1044" s="8"/>
      <c r="BY1044" s="8"/>
      <c r="BZ1044" s="8"/>
      <c r="CA1044" s="8"/>
      <c r="CB1044" s="8"/>
      <c r="CC1044" s="8"/>
      <c r="CD1044" s="8"/>
      <c r="CE1044" s="8"/>
      <c r="CF1044" s="8"/>
      <c r="CG1044" s="8"/>
      <c r="CH1044" s="8"/>
      <c r="CI1044" s="8"/>
      <c r="CJ1044" s="8"/>
      <c r="CK1044" s="8"/>
      <c r="CL1044" s="8"/>
      <c r="CM1044" s="8"/>
      <c r="CN1044" s="8"/>
      <c r="CO1044" s="8"/>
      <c r="CP1044" s="8"/>
      <c r="CQ1044" s="8"/>
      <c r="CR1044" s="8"/>
      <c r="CS1044" s="8"/>
      <c r="CT1044" s="8"/>
      <c r="CU1044" s="8"/>
      <c r="CV1044" s="8"/>
    </row>
    <row r="1045" spans="1:100" s="7" customFormat="1" ht="43.5" customHeight="1">
      <c r="A1045" s="311" t="s">
        <v>203</v>
      </c>
      <c r="B1045" s="369" t="s">
        <v>884</v>
      </c>
      <c r="C1045" s="398" t="s">
        <v>891</v>
      </c>
      <c r="D1045" s="314"/>
      <c r="E1045" s="314" t="s">
        <v>378</v>
      </c>
      <c r="F1045" s="315" t="s">
        <v>46</v>
      </c>
      <c r="G1045" s="313" t="s">
        <v>566</v>
      </c>
      <c r="H1045" s="313" t="s">
        <v>567</v>
      </c>
      <c r="I1045" s="316">
        <v>700000</v>
      </c>
      <c r="J1045" s="316">
        <f>-K3161/0.0833333333333333</f>
        <v>0</v>
      </c>
      <c r="K1045" s="316"/>
      <c r="L1045" s="317">
        <v>42851</v>
      </c>
      <c r="M1045" s="317">
        <v>42852</v>
      </c>
      <c r="N1045" s="317">
        <v>43947</v>
      </c>
      <c r="O1045" s="338">
        <f t="shared" si="68"/>
        <v>2020</v>
      </c>
      <c r="P1045" s="336">
        <f t="shared" si="69"/>
        <v>4</v>
      </c>
      <c r="Q1045" s="333" t="str">
        <f t="shared" si="70"/>
        <v>202004</v>
      </c>
      <c r="R1045" s="311">
        <v>0</v>
      </c>
      <c r="S1045" s="319">
        <v>0</v>
      </c>
      <c r="T1045" s="319">
        <v>0</v>
      </c>
      <c r="U1045" s="313"/>
      <c r="V1045" s="363"/>
      <c r="W1045" s="360"/>
      <c r="X1045" s="363"/>
      <c r="Y104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5" s="421"/>
      <c r="AA1045" s="349"/>
      <c r="AB1045" s="349"/>
      <c r="AC1045" s="349"/>
      <c r="AD1045" s="349"/>
      <c r="AE1045" s="349"/>
      <c r="AF1045" s="349"/>
      <c r="AG1045" s="349"/>
      <c r="AH1045" s="349"/>
      <c r="AI1045" s="349"/>
      <c r="AJ1045" s="349"/>
      <c r="AK1045" s="349"/>
      <c r="AL1045" s="349"/>
      <c r="AM1045" s="349"/>
      <c r="AN1045" s="349"/>
      <c r="AO1045" s="349"/>
      <c r="AP1045" s="349"/>
      <c r="AQ1045" s="349"/>
      <c r="AR1045" s="8"/>
      <c r="AS1045" s="8"/>
      <c r="AT1045" s="8"/>
      <c r="AU1045" s="8"/>
      <c r="AV1045" s="8"/>
      <c r="AW1045" s="8"/>
      <c r="AX1045" s="8"/>
      <c r="AY1045" s="8"/>
      <c r="AZ1045" s="8"/>
      <c r="BA1045" s="8"/>
      <c r="BB1045" s="8"/>
      <c r="BC1045" s="8"/>
      <c r="BD1045" s="8"/>
      <c r="BE1045" s="8"/>
      <c r="BF1045" s="8"/>
      <c r="BG1045" s="8"/>
      <c r="BH1045" s="8"/>
      <c r="BI1045" s="8"/>
      <c r="BJ1045" s="8"/>
      <c r="BK1045" s="8"/>
      <c r="BL1045" s="8"/>
      <c r="BM1045" s="8"/>
      <c r="BN1045" s="8"/>
      <c r="BO1045" s="8"/>
      <c r="BP1045" s="8"/>
      <c r="BQ1045" s="8"/>
      <c r="BR1045" s="8"/>
      <c r="BS1045" s="8"/>
      <c r="BT1045" s="8"/>
      <c r="BU1045" s="8"/>
      <c r="BV1045" s="8"/>
      <c r="BW1045" s="8"/>
      <c r="BX1045" s="8"/>
      <c r="BY1045" s="8"/>
      <c r="BZ1045" s="8"/>
      <c r="CA1045" s="8"/>
      <c r="CB1045" s="8"/>
      <c r="CC1045" s="8"/>
      <c r="CD1045" s="8"/>
      <c r="CE1045" s="8"/>
      <c r="CF1045" s="8"/>
      <c r="CG1045" s="8"/>
      <c r="CH1045" s="8"/>
      <c r="CI1045" s="8"/>
      <c r="CJ1045" s="8"/>
      <c r="CK1045" s="8"/>
      <c r="CL1045" s="8"/>
      <c r="CM1045" s="8"/>
      <c r="CN1045" s="8"/>
      <c r="CO1045" s="8"/>
      <c r="CP1045" s="8"/>
      <c r="CQ1045" s="8"/>
      <c r="CR1045" s="8"/>
      <c r="CS1045" s="8"/>
      <c r="CT1045" s="8"/>
      <c r="CU1045" s="8"/>
      <c r="CV1045" s="8"/>
    </row>
    <row r="1046" spans="1:100" s="7" customFormat="1" ht="43.5" customHeight="1">
      <c r="A1046" s="311" t="s">
        <v>89</v>
      </c>
      <c r="B1046" s="369" t="s">
        <v>890</v>
      </c>
      <c r="C1046" s="398" t="s">
        <v>891</v>
      </c>
      <c r="D1046" s="358" t="s">
        <v>2353</v>
      </c>
      <c r="E1046" s="314" t="s">
        <v>383</v>
      </c>
      <c r="F1046" s="315" t="s">
        <v>1780</v>
      </c>
      <c r="G1046" s="313" t="s">
        <v>1781</v>
      </c>
      <c r="H1046" s="313" t="s">
        <v>1782</v>
      </c>
      <c r="I1046" s="316" t="s">
        <v>212</v>
      </c>
      <c r="J1046" s="316">
        <f>-K2608/0.0833333333333333</f>
        <v>0</v>
      </c>
      <c r="K1046" s="316"/>
      <c r="L1046" s="317">
        <v>42116</v>
      </c>
      <c r="M1046" s="317">
        <v>42125</v>
      </c>
      <c r="N1046" s="318">
        <v>43951</v>
      </c>
      <c r="O1046" s="336">
        <f t="shared" si="68"/>
        <v>2020</v>
      </c>
      <c r="P1046" s="336">
        <f t="shared" si="69"/>
        <v>4</v>
      </c>
      <c r="Q1046" s="326" t="str">
        <f t="shared" si="70"/>
        <v>202004</v>
      </c>
      <c r="R1046" s="311" t="s">
        <v>36</v>
      </c>
      <c r="S1046" s="319">
        <v>0</v>
      </c>
      <c r="T1046" s="319">
        <v>0</v>
      </c>
      <c r="U1046" s="313"/>
      <c r="V1046" s="363"/>
      <c r="W1046" s="360"/>
      <c r="X1046" s="385"/>
      <c r="Y104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6" s="385"/>
      <c r="AA1046" s="363"/>
      <c r="AB1046" s="363"/>
      <c r="AC1046" s="363"/>
      <c r="AD1046" s="363"/>
      <c r="AE1046" s="363"/>
      <c r="AF1046" s="363"/>
      <c r="AG1046" s="363"/>
      <c r="AH1046" s="363"/>
      <c r="AI1046" s="363"/>
      <c r="AJ1046" s="363"/>
      <c r="AK1046" s="363"/>
      <c r="AL1046" s="363"/>
      <c r="AM1046" s="363"/>
      <c r="AN1046" s="363"/>
      <c r="AO1046" s="363"/>
      <c r="AP1046" s="363"/>
      <c r="AQ1046" s="363"/>
      <c r="AR1046" s="8"/>
      <c r="AS1046" s="8"/>
      <c r="AT1046" s="8"/>
      <c r="AU1046" s="8"/>
      <c r="AV1046" s="8"/>
      <c r="AW1046" s="8"/>
      <c r="AX1046" s="8"/>
      <c r="AY1046" s="8"/>
      <c r="AZ1046" s="8"/>
      <c r="BA1046" s="8"/>
      <c r="BB1046" s="8"/>
      <c r="BC1046" s="8"/>
      <c r="BD1046" s="8"/>
      <c r="BE1046" s="8"/>
      <c r="BF1046" s="8"/>
      <c r="BG1046" s="8"/>
      <c r="BH1046" s="8"/>
      <c r="BI1046" s="8"/>
      <c r="BJ1046" s="8"/>
      <c r="BK1046" s="8"/>
      <c r="BL1046" s="8"/>
      <c r="BM1046" s="8"/>
      <c r="BN1046" s="8"/>
      <c r="BO1046" s="8"/>
      <c r="BP1046" s="8"/>
      <c r="BQ1046" s="8"/>
      <c r="BR1046" s="8"/>
      <c r="BS1046" s="8"/>
      <c r="BT1046" s="8"/>
      <c r="BU1046" s="8"/>
      <c r="BV1046" s="8"/>
      <c r="BW1046" s="8"/>
      <c r="BX1046" s="8"/>
      <c r="BY1046" s="8"/>
      <c r="BZ1046" s="8"/>
      <c r="CA1046" s="8"/>
      <c r="CB1046" s="8"/>
      <c r="CC1046" s="8"/>
      <c r="CD1046" s="8"/>
      <c r="CE1046" s="8"/>
      <c r="CF1046" s="8"/>
      <c r="CG1046" s="8"/>
      <c r="CH1046" s="8"/>
      <c r="CI1046" s="8"/>
      <c r="CJ1046" s="8"/>
      <c r="CK1046" s="8"/>
      <c r="CL1046" s="8"/>
      <c r="CM1046" s="8"/>
      <c r="CN1046" s="8"/>
      <c r="CO1046" s="8"/>
      <c r="CP1046" s="8"/>
      <c r="CQ1046" s="8"/>
      <c r="CR1046" s="8"/>
      <c r="CS1046" s="8"/>
      <c r="CT1046" s="8"/>
      <c r="CU1046" s="8"/>
      <c r="CV1046" s="8"/>
    </row>
    <row r="1047" spans="1:100" s="7" customFormat="1" ht="43.5" customHeight="1">
      <c r="A1047" s="235" t="s">
        <v>120</v>
      </c>
      <c r="B1047" s="354" t="s">
        <v>889</v>
      </c>
      <c r="C1047" s="354" t="s">
        <v>891</v>
      </c>
      <c r="D1047" s="244" t="s">
        <v>677</v>
      </c>
      <c r="E1047" s="244" t="s">
        <v>384</v>
      </c>
      <c r="F1047" s="245" t="s">
        <v>675</v>
      </c>
      <c r="G1047" s="251" t="s">
        <v>676</v>
      </c>
      <c r="H1047" s="251" t="s">
        <v>215</v>
      </c>
      <c r="I1047" s="285">
        <v>37020</v>
      </c>
      <c r="J1047" s="285">
        <f>-K2612/0.0833333333333333</f>
        <v>0</v>
      </c>
      <c r="K1047" s="285"/>
      <c r="L1047" s="280">
        <v>40653</v>
      </c>
      <c r="M1047" s="280">
        <v>40664</v>
      </c>
      <c r="N1047" s="281">
        <v>43951</v>
      </c>
      <c r="O1047" s="323">
        <f t="shared" si="68"/>
        <v>2020</v>
      </c>
      <c r="P1047" s="323">
        <f t="shared" si="69"/>
        <v>4</v>
      </c>
      <c r="Q1047" s="324" t="str">
        <f t="shared" si="70"/>
        <v>202004</v>
      </c>
      <c r="R1047" s="235">
        <v>0</v>
      </c>
      <c r="S1047" s="267">
        <v>0</v>
      </c>
      <c r="T1047" s="267">
        <v>0</v>
      </c>
      <c r="U1047" s="246"/>
      <c r="V1047" s="343"/>
      <c r="W1047" s="345"/>
      <c r="X1047" s="343"/>
      <c r="Y1047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7" s="348"/>
      <c r="AA1047" s="348"/>
      <c r="AB1047" s="348"/>
      <c r="AC1047" s="348"/>
      <c r="AD1047" s="348"/>
      <c r="AE1047" s="348"/>
      <c r="AF1047" s="348"/>
      <c r="AG1047" s="348"/>
      <c r="AH1047" s="348"/>
      <c r="AI1047" s="348"/>
      <c r="AJ1047" s="348"/>
      <c r="AK1047" s="348"/>
      <c r="AL1047" s="348"/>
      <c r="AM1047" s="348"/>
      <c r="AN1047" s="348"/>
      <c r="AO1047" s="348"/>
      <c r="AP1047" s="348"/>
      <c r="AQ1047" s="348"/>
      <c r="AR1047" s="8"/>
      <c r="AS1047" s="8"/>
      <c r="AT1047" s="8"/>
      <c r="AU1047" s="8"/>
      <c r="AV1047" s="8"/>
      <c r="AW1047" s="8"/>
      <c r="AX1047" s="8"/>
      <c r="AY1047" s="8"/>
      <c r="AZ1047" s="8"/>
      <c r="BA1047" s="8"/>
      <c r="BB1047" s="8"/>
      <c r="BC1047" s="8"/>
      <c r="BD1047" s="8"/>
      <c r="BE1047" s="8"/>
      <c r="BF1047" s="8"/>
      <c r="BG1047" s="8"/>
      <c r="BH1047" s="8"/>
      <c r="BI1047" s="8"/>
      <c r="BJ1047" s="8"/>
      <c r="BK1047" s="8"/>
      <c r="BL1047" s="8"/>
      <c r="BM1047" s="8"/>
      <c r="BN1047" s="8"/>
      <c r="BO1047" s="8"/>
      <c r="BP1047" s="8"/>
      <c r="BQ1047" s="8"/>
      <c r="BR1047" s="8"/>
      <c r="BS1047" s="8"/>
      <c r="BT1047" s="8"/>
      <c r="BU1047" s="8"/>
      <c r="BV1047" s="8"/>
      <c r="BW1047" s="8"/>
      <c r="BX1047" s="8"/>
      <c r="BY1047" s="8"/>
      <c r="BZ1047" s="8"/>
      <c r="CA1047" s="8"/>
      <c r="CB1047" s="8"/>
      <c r="CC1047" s="8"/>
      <c r="CD1047" s="8"/>
      <c r="CE1047" s="8"/>
      <c r="CF1047" s="8"/>
      <c r="CG1047" s="8"/>
      <c r="CH1047" s="8"/>
      <c r="CI1047" s="8"/>
      <c r="CJ1047" s="8"/>
      <c r="CK1047" s="8"/>
      <c r="CL1047" s="8"/>
      <c r="CM1047" s="8"/>
      <c r="CN1047" s="8"/>
      <c r="CO1047" s="8"/>
      <c r="CP1047" s="8"/>
      <c r="CQ1047" s="8"/>
      <c r="CR1047" s="8"/>
      <c r="CS1047" s="8"/>
      <c r="CT1047" s="8"/>
      <c r="CU1047" s="8"/>
      <c r="CV1047" s="8"/>
    </row>
    <row r="1048" spans="1:100" s="7" customFormat="1" ht="43.5" customHeight="1">
      <c r="A1048" s="311" t="s">
        <v>203</v>
      </c>
      <c r="B1048" s="369" t="s">
        <v>884</v>
      </c>
      <c r="C1048" s="398" t="s">
        <v>891</v>
      </c>
      <c r="D1048" s="314" t="s">
        <v>732</v>
      </c>
      <c r="E1048" s="314" t="s">
        <v>401</v>
      </c>
      <c r="F1048" s="315" t="s">
        <v>320</v>
      </c>
      <c r="G1048" s="313" t="s">
        <v>429</v>
      </c>
      <c r="H1048" s="313" t="s">
        <v>354</v>
      </c>
      <c r="I1048" s="316" t="s">
        <v>212</v>
      </c>
      <c r="J1048" s="316">
        <f>-K3162/0.0833333333333333</f>
        <v>0</v>
      </c>
      <c r="K1048" s="316"/>
      <c r="L1048" s="317">
        <v>42074</v>
      </c>
      <c r="M1048" s="317">
        <v>42125</v>
      </c>
      <c r="N1048" s="317">
        <v>43951</v>
      </c>
      <c r="O1048" s="338">
        <f t="shared" si="68"/>
        <v>2020</v>
      </c>
      <c r="P1048" s="336">
        <f t="shared" si="69"/>
        <v>4</v>
      </c>
      <c r="Q1048" s="333" t="str">
        <f t="shared" si="70"/>
        <v>202004</v>
      </c>
      <c r="R1048" s="311">
        <v>0</v>
      </c>
      <c r="S1048" s="319">
        <v>0</v>
      </c>
      <c r="T1048" s="319">
        <v>0</v>
      </c>
      <c r="U1048" s="355"/>
      <c r="V1048" s="363"/>
      <c r="W1048" s="360"/>
      <c r="X1048" s="363"/>
      <c r="Y1048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8" s="348"/>
      <c r="AA1048" s="348"/>
      <c r="AB1048" s="348"/>
      <c r="AC1048" s="348"/>
      <c r="AD1048" s="348"/>
      <c r="AE1048" s="348"/>
      <c r="AF1048" s="348"/>
      <c r="AG1048" s="348"/>
      <c r="AH1048" s="348"/>
      <c r="AI1048" s="348"/>
      <c r="AJ1048" s="348"/>
      <c r="AK1048" s="348"/>
      <c r="AL1048" s="348"/>
      <c r="AM1048" s="348"/>
      <c r="AN1048" s="348"/>
      <c r="AO1048" s="348"/>
      <c r="AP1048" s="348"/>
      <c r="AQ1048" s="348"/>
      <c r="AR1048" s="8"/>
      <c r="AS1048" s="8"/>
      <c r="AT1048" s="8"/>
      <c r="AU1048" s="8"/>
      <c r="AV1048" s="8"/>
      <c r="AW1048" s="8"/>
      <c r="AX1048" s="8"/>
      <c r="AY1048" s="8"/>
      <c r="AZ1048" s="8"/>
      <c r="BA1048" s="8"/>
      <c r="BB1048" s="8"/>
      <c r="BC1048" s="8"/>
      <c r="BD1048" s="8"/>
      <c r="BE1048" s="8"/>
      <c r="BF1048" s="8"/>
      <c r="BG1048" s="8"/>
      <c r="BH1048" s="8"/>
      <c r="BI1048" s="8"/>
      <c r="BJ1048" s="8"/>
      <c r="BK1048" s="8"/>
      <c r="BL1048" s="8"/>
      <c r="BM1048" s="8"/>
      <c r="BN1048" s="8"/>
      <c r="BO1048" s="8"/>
      <c r="BP1048" s="8"/>
      <c r="BQ1048" s="8"/>
      <c r="BR1048" s="8"/>
      <c r="BS1048" s="8"/>
      <c r="BT1048" s="8"/>
      <c r="BU1048" s="8"/>
      <c r="BV1048" s="8"/>
      <c r="BW1048" s="8"/>
      <c r="BX1048" s="8"/>
      <c r="BY1048" s="8"/>
      <c r="BZ1048" s="8"/>
      <c r="CA1048" s="8"/>
      <c r="CB1048" s="8"/>
      <c r="CC1048" s="8"/>
      <c r="CD1048" s="8"/>
      <c r="CE1048" s="8"/>
      <c r="CF1048" s="8"/>
      <c r="CG1048" s="8"/>
      <c r="CH1048" s="8"/>
      <c r="CI1048" s="8"/>
      <c r="CJ1048" s="8"/>
      <c r="CK1048" s="8"/>
      <c r="CL1048" s="8"/>
      <c r="CM1048" s="8"/>
      <c r="CN1048" s="8"/>
      <c r="CO1048" s="8"/>
      <c r="CP1048" s="8"/>
      <c r="CQ1048" s="8"/>
      <c r="CR1048" s="8"/>
      <c r="CS1048" s="8"/>
      <c r="CT1048" s="8"/>
      <c r="CU1048" s="8"/>
      <c r="CV1048" s="8"/>
    </row>
    <row r="1049" spans="1:100" s="7" customFormat="1" ht="43.5" customHeight="1">
      <c r="A1049" s="305" t="s">
        <v>203</v>
      </c>
      <c r="B1049" s="361" t="s">
        <v>884</v>
      </c>
      <c r="C1049" s="398" t="s">
        <v>891</v>
      </c>
      <c r="D1049" s="306"/>
      <c r="E1049" s="306" t="s">
        <v>3316</v>
      </c>
      <c r="F1049" s="307" t="s">
        <v>3317</v>
      </c>
      <c r="G1049" s="308" t="s">
        <v>1016</v>
      </c>
      <c r="H1049" s="308" t="s">
        <v>3318</v>
      </c>
      <c r="I1049" s="309">
        <v>250000</v>
      </c>
      <c r="J1049" s="309">
        <f>-K2673/0.0833333333333333</f>
        <v>0</v>
      </c>
      <c r="K1049" s="309"/>
      <c r="L1049" s="310" t="s">
        <v>3319</v>
      </c>
      <c r="M1049" s="310">
        <v>42865</v>
      </c>
      <c r="N1049" s="310">
        <v>43960</v>
      </c>
      <c r="O1049" s="337">
        <f t="shared" si="68"/>
        <v>2020</v>
      </c>
      <c r="P1049" s="336">
        <f t="shared" si="69"/>
        <v>5</v>
      </c>
      <c r="Q1049" s="332" t="str">
        <f t="shared" si="70"/>
        <v>202005</v>
      </c>
      <c r="R1049" s="311" t="s">
        <v>44</v>
      </c>
      <c r="S1049" s="312">
        <v>0.09</v>
      </c>
      <c r="T1049" s="312">
        <v>0.02</v>
      </c>
      <c r="U1049" s="308"/>
      <c r="V1049" s="363"/>
      <c r="W1049" s="360"/>
      <c r="X1049" s="363"/>
      <c r="Y104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49" s="385"/>
      <c r="AA1049" s="363"/>
      <c r="AB1049" s="363"/>
      <c r="AC1049" s="363"/>
      <c r="AD1049" s="363"/>
      <c r="AE1049" s="363"/>
      <c r="AF1049" s="363"/>
      <c r="AG1049" s="363"/>
      <c r="AH1049" s="363"/>
      <c r="AI1049" s="363"/>
      <c r="AJ1049" s="363"/>
      <c r="AK1049" s="363"/>
      <c r="AL1049" s="363"/>
      <c r="AM1049" s="363"/>
      <c r="AN1049" s="363"/>
      <c r="AO1049" s="363"/>
      <c r="AP1049" s="363"/>
      <c r="AQ1049" s="363"/>
      <c r="AR1049" s="8"/>
      <c r="AS1049" s="8"/>
      <c r="AT1049" s="8"/>
      <c r="AU1049" s="8"/>
      <c r="AV1049" s="8"/>
      <c r="AW1049" s="8"/>
      <c r="AX1049" s="8"/>
      <c r="AY1049" s="8"/>
      <c r="AZ1049" s="8"/>
      <c r="BA1049" s="8"/>
      <c r="BB1049" s="8"/>
      <c r="BC1049" s="8"/>
      <c r="BD1049" s="8"/>
      <c r="BE1049" s="8"/>
      <c r="BF1049" s="8"/>
      <c r="BG1049" s="8"/>
      <c r="BH1049" s="8"/>
      <c r="BI1049" s="8"/>
      <c r="BJ1049" s="8"/>
      <c r="BK1049" s="8"/>
      <c r="BL1049" s="8"/>
      <c r="BM1049" s="8"/>
      <c r="BN1049" s="8"/>
      <c r="BO1049" s="8"/>
      <c r="BP1049" s="8"/>
      <c r="BQ1049" s="8"/>
      <c r="BR1049" s="8"/>
      <c r="BS1049" s="8"/>
      <c r="BT1049" s="8"/>
      <c r="BU1049" s="8"/>
      <c r="BV1049" s="8"/>
      <c r="BW1049" s="8"/>
      <c r="BX1049" s="8"/>
      <c r="BY1049" s="8"/>
      <c r="BZ1049" s="8"/>
      <c r="CA1049" s="8"/>
      <c r="CB1049" s="8"/>
      <c r="CC1049" s="8"/>
      <c r="CD1049" s="8"/>
      <c r="CE1049" s="8"/>
      <c r="CF1049" s="8"/>
      <c r="CG1049" s="8"/>
      <c r="CH1049" s="8"/>
      <c r="CI1049" s="8"/>
      <c r="CJ1049" s="8"/>
      <c r="CK1049" s="8"/>
      <c r="CL1049" s="8"/>
      <c r="CM1049" s="8"/>
      <c r="CN1049" s="8"/>
      <c r="CO1049" s="8"/>
      <c r="CP1049" s="8"/>
      <c r="CQ1049" s="8"/>
      <c r="CR1049" s="8"/>
      <c r="CS1049" s="8"/>
      <c r="CT1049" s="8"/>
      <c r="CU1049" s="8"/>
      <c r="CV1049" s="8"/>
    </row>
    <row r="1050" spans="1:100" s="7" customFormat="1" ht="43.5" customHeight="1">
      <c r="A1050" s="305" t="s">
        <v>203</v>
      </c>
      <c r="B1050" s="361" t="s">
        <v>884</v>
      </c>
      <c r="C1050" s="398" t="s">
        <v>891</v>
      </c>
      <c r="D1050" s="306"/>
      <c r="E1050" s="306" t="s">
        <v>3316</v>
      </c>
      <c r="F1050" s="307" t="s">
        <v>3317</v>
      </c>
      <c r="G1050" s="308" t="s">
        <v>1016</v>
      </c>
      <c r="H1050" s="308" t="s">
        <v>3320</v>
      </c>
      <c r="I1050" s="309">
        <v>250000</v>
      </c>
      <c r="J1050" s="309">
        <f>-K2674/0.0833333333333333</f>
        <v>0</v>
      </c>
      <c r="K1050" s="309"/>
      <c r="L1050" s="310" t="s">
        <v>3319</v>
      </c>
      <c r="M1050" s="310">
        <v>42865</v>
      </c>
      <c r="N1050" s="310">
        <v>43960</v>
      </c>
      <c r="O1050" s="337">
        <f t="shared" si="68"/>
        <v>2020</v>
      </c>
      <c r="P1050" s="336">
        <f t="shared" si="69"/>
        <v>5</v>
      </c>
      <c r="Q1050" s="332" t="str">
        <f t="shared" si="70"/>
        <v>202005</v>
      </c>
      <c r="R1050" s="311" t="s">
        <v>44</v>
      </c>
      <c r="S1050" s="312">
        <v>0.09</v>
      </c>
      <c r="T1050" s="312">
        <v>0.02</v>
      </c>
      <c r="U1050" s="308"/>
      <c r="V1050" s="363"/>
      <c r="W1050" s="360"/>
      <c r="X1050" s="363"/>
      <c r="Y105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0" s="385"/>
      <c r="AA1050" s="363"/>
      <c r="AB1050" s="363"/>
      <c r="AC1050" s="363"/>
      <c r="AD1050" s="363"/>
      <c r="AE1050" s="363"/>
      <c r="AF1050" s="363"/>
      <c r="AG1050" s="363"/>
      <c r="AH1050" s="363"/>
      <c r="AI1050" s="363"/>
      <c r="AJ1050" s="363"/>
      <c r="AK1050" s="363"/>
      <c r="AL1050" s="363"/>
      <c r="AM1050" s="363"/>
      <c r="AN1050" s="363"/>
      <c r="AO1050" s="363"/>
      <c r="AP1050" s="363"/>
      <c r="AQ1050" s="363"/>
      <c r="AR1050" s="8"/>
      <c r="AS1050" s="8"/>
      <c r="AT1050" s="8"/>
      <c r="AU1050" s="8"/>
      <c r="AV1050" s="8"/>
      <c r="AW1050" s="8"/>
      <c r="AX1050" s="8"/>
      <c r="AY1050" s="8"/>
      <c r="AZ1050" s="8"/>
      <c r="BA1050" s="8"/>
      <c r="BB1050" s="8"/>
      <c r="BC1050" s="8"/>
      <c r="BD1050" s="8"/>
      <c r="BE1050" s="8"/>
      <c r="BF1050" s="8"/>
      <c r="BG1050" s="8"/>
      <c r="BH1050" s="8"/>
      <c r="BI1050" s="8"/>
      <c r="BJ1050" s="8"/>
      <c r="BK1050" s="8"/>
      <c r="BL1050" s="8"/>
      <c r="BM1050" s="8"/>
      <c r="BN1050" s="8"/>
      <c r="BO1050" s="8"/>
      <c r="BP1050" s="8"/>
      <c r="BQ1050" s="8"/>
      <c r="BR1050" s="8"/>
      <c r="BS1050" s="8"/>
      <c r="BT1050" s="8"/>
      <c r="BU1050" s="8"/>
      <c r="BV1050" s="8"/>
      <c r="BW1050" s="8"/>
      <c r="BX1050" s="8"/>
      <c r="BY1050" s="8"/>
      <c r="BZ1050" s="8"/>
      <c r="CA1050" s="8"/>
      <c r="CB1050" s="8"/>
      <c r="CC1050" s="8"/>
      <c r="CD1050" s="8"/>
      <c r="CE1050" s="8"/>
      <c r="CF1050" s="8"/>
      <c r="CG1050" s="8"/>
      <c r="CH1050" s="8"/>
      <c r="CI1050" s="8"/>
      <c r="CJ1050" s="8"/>
      <c r="CK1050" s="8"/>
      <c r="CL1050" s="8"/>
      <c r="CM1050" s="8"/>
      <c r="CN1050" s="8"/>
      <c r="CO1050" s="8"/>
      <c r="CP1050" s="8"/>
      <c r="CQ1050" s="8"/>
      <c r="CR1050" s="8"/>
      <c r="CS1050" s="8"/>
      <c r="CT1050" s="8"/>
      <c r="CU1050" s="8"/>
      <c r="CV1050" s="8"/>
    </row>
    <row r="1051" spans="1:100" s="7" customFormat="1" ht="43.5" customHeight="1">
      <c r="A1051" s="311" t="s">
        <v>1776</v>
      </c>
      <c r="B1051" s="369" t="s">
        <v>884</v>
      </c>
      <c r="C1051" s="398" t="s">
        <v>891</v>
      </c>
      <c r="D1051" s="358"/>
      <c r="E1051" s="358" t="s">
        <v>378</v>
      </c>
      <c r="F1051" s="359" t="s">
        <v>3336</v>
      </c>
      <c r="G1051" s="355" t="s">
        <v>3337</v>
      </c>
      <c r="H1051" s="355" t="s">
        <v>3339</v>
      </c>
      <c r="I1051" s="371">
        <v>1500000</v>
      </c>
      <c r="J1051" s="371">
        <f>-K2684/0.0833333333333333</f>
        <v>0</v>
      </c>
      <c r="K1051" s="371"/>
      <c r="L1051" s="372">
        <v>42872</v>
      </c>
      <c r="M1051" s="372">
        <v>42872</v>
      </c>
      <c r="N1051" s="373">
        <v>43967</v>
      </c>
      <c r="O1051" s="374">
        <f t="shared" si="68"/>
        <v>2020</v>
      </c>
      <c r="P1051" s="374">
        <f t="shared" si="69"/>
        <v>5</v>
      </c>
      <c r="Q1051" s="375" t="str">
        <f t="shared" si="70"/>
        <v>202005</v>
      </c>
      <c r="R1051" s="354" t="s">
        <v>44</v>
      </c>
      <c r="S1051" s="376">
        <v>0</v>
      </c>
      <c r="T1051" s="376">
        <v>0</v>
      </c>
      <c r="U1051" s="355"/>
      <c r="V1051" s="349"/>
      <c r="W1051" s="348"/>
      <c r="X1051" s="421"/>
      <c r="Y1051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1" s="421"/>
      <c r="AA1051" s="348"/>
      <c r="AB1051" s="348"/>
      <c r="AC1051" s="348"/>
      <c r="AD1051" s="348"/>
      <c r="AE1051" s="348"/>
      <c r="AF1051" s="348"/>
      <c r="AG1051" s="348"/>
      <c r="AH1051" s="348"/>
      <c r="AI1051" s="348"/>
      <c r="AJ1051" s="348"/>
      <c r="AK1051" s="348"/>
      <c r="AL1051" s="348"/>
      <c r="AM1051" s="348"/>
      <c r="AN1051" s="348"/>
      <c r="AO1051" s="348"/>
      <c r="AP1051" s="348"/>
      <c r="AQ1051" s="348"/>
      <c r="AR1051" s="8"/>
      <c r="AS1051" s="8"/>
      <c r="AT1051" s="8"/>
      <c r="AU1051" s="8"/>
      <c r="AV1051" s="8"/>
      <c r="AW1051" s="8"/>
      <c r="AX1051" s="8"/>
      <c r="AY1051" s="8"/>
      <c r="AZ1051" s="8"/>
      <c r="BA1051" s="8"/>
      <c r="BB1051" s="8"/>
      <c r="BC1051" s="8"/>
      <c r="BD1051" s="8"/>
      <c r="BE1051" s="8"/>
      <c r="BF1051" s="8"/>
      <c r="BG1051" s="8"/>
      <c r="BH1051" s="8"/>
      <c r="BI1051" s="8"/>
      <c r="BJ1051" s="8"/>
      <c r="BK1051" s="8"/>
      <c r="BL1051" s="8"/>
      <c r="BM1051" s="8"/>
      <c r="BN1051" s="8"/>
      <c r="BO1051" s="8"/>
      <c r="BP1051" s="8"/>
      <c r="BQ1051" s="8"/>
      <c r="BR1051" s="8"/>
      <c r="BS1051" s="8"/>
      <c r="BT1051" s="8"/>
      <c r="BU1051" s="8"/>
      <c r="BV1051" s="8"/>
      <c r="BW1051" s="8"/>
      <c r="BX1051" s="8"/>
      <c r="BY1051" s="8"/>
      <c r="BZ1051" s="8"/>
      <c r="CA1051" s="8"/>
      <c r="CB1051" s="8"/>
      <c r="CC1051" s="8"/>
      <c r="CD1051" s="8"/>
      <c r="CE1051" s="8"/>
      <c r="CF1051" s="8"/>
      <c r="CG1051" s="8"/>
      <c r="CH1051" s="8"/>
      <c r="CI1051" s="8"/>
      <c r="CJ1051" s="8"/>
      <c r="CK1051" s="8"/>
      <c r="CL1051" s="8"/>
      <c r="CM1051" s="8"/>
      <c r="CN1051" s="8"/>
      <c r="CO1051" s="8"/>
      <c r="CP1051" s="8"/>
      <c r="CQ1051" s="8"/>
      <c r="CR1051" s="8"/>
      <c r="CS1051" s="8"/>
      <c r="CT1051" s="8"/>
      <c r="CU1051" s="8"/>
      <c r="CV1051" s="8"/>
    </row>
    <row r="1052" spans="1:100" s="7" customFormat="1" ht="43.5" customHeight="1">
      <c r="A1052" s="311" t="s">
        <v>1776</v>
      </c>
      <c r="B1052" s="369" t="s">
        <v>884</v>
      </c>
      <c r="C1052" s="398" t="s">
        <v>891</v>
      </c>
      <c r="D1052" s="358"/>
      <c r="E1052" s="358" t="s">
        <v>378</v>
      </c>
      <c r="F1052" s="359" t="s">
        <v>3336</v>
      </c>
      <c r="G1052" s="355" t="s">
        <v>3337</v>
      </c>
      <c r="H1052" s="355" t="s">
        <v>3338</v>
      </c>
      <c r="I1052" s="371">
        <v>1500000</v>
      </c>
      <c r="J1052" s="371">
        <f>-K2685/0.0833333333333333</f>
        <v>0</v>
      </c>
      <c r="K1052" s="371"/>
      <c r="L1052" s="372">
        <v>42872</v>
      </c>
      <c r="M1052" s="372">
        <v>42872</v>
      </c>
      <c r="N1052" s="373">
        <v>43967</v>
      </c>
      <c r="O1052" s="374">
        <f t="shared" si="68"/>
        <v>2020</v>
      </c>
      <c r="P1052" s="374">
        <f t="shared" si="69"/>
        <v>5</v>
      </c>
      <c r="Q1052" s="375" t="str">
        <f t="shared" si="70"/>
        <v>202005</v>
      </c>
      <c r="R1052" s="354" t="s">
        <v>44</v>
      </c>
      <c r="S1052" s="376">
        <v>0</v>
      </c>
      <c r="T1052" s="376">
        <v>0</v>
      </c>
      <c r="U1052" s="355"/>
      <c r="V1052" s="349"/>
      <c r="W1052" s="348"/>
      <c r="X1052" s="421"/>
      <c r="Y1052" s="37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2" s="421"/>
      <c r="AA1052" s="348"/>
      <c r="AB1052" s="348"/>
      <c r="AC1052" s="348"/>
      <c r="AD1052" s="348"/>
      <c r="AE1052" s="348"/>
      <c r="AF1052" s="348"/>
      <c r="AG1052" s="348"/>
      <c r="AH1052" s="348"/>
      <c r="AI1052" s="348"/>
      <c r="AJ1052" s="348"/>
      <c r="AK1052" s="348"/>
      <c r="AL1052" s="348"/>
      <c r="AM1052" s="348"/>
      <c r="AN1052" s="348"/>
      <c r="AO1052" s="348"/>
      <c r="AP1052" s="348"/>
      <c r="AQ1052" s="348"/>
      <c r="AR1052" s="8"/>
      <c r="AS1052" s="8"/>
      <c r="AT1052" s="8"/>
      <c r="AU1052" s="8"/>
      <c r="AV1052" s="8"/>
      <c r="AW1052" s="8"/>
      <c r="AX1052" s="8"/>
      <c r="AY1052" s="8"/>
      <c r="AZ1052" s="8"/>
      <c r="BA1052" s="8"/>
      <c r="BB1052" s="8"/>
      <c r="BC1052" s="8"/>
      <c r="BD1052" s="8"/>
      <c r="BE1052" s="8"/>
      <c r="BF1052" s="8"/>
      <c r="BG1052" s="8"/>
      <c r="BH1052" s="8"/>
      <c r="BI1052" s="8"/>
      <c r="BJ1052" s="8"/>
      <c r="BK1052" s="8"/>
      <c r="BL1052" s="8"/>
      <c r="BM1052" s="8"/>
      <c r="BN1052" s="8"/>
      <c r="BO1052" s="8"/>
      <c r="BP1052" s="8"/>
      <c r="BQ1052" s="8"/>
      <c r="BR1052" s="8"/>
      <c r="BS1052" s="8"/>
      <c r="BT1052" s="8"/>
      <c r="BU1052" s="8"/>
      <c r="BV1052" s="8"/>
      <c r="BW1052" s="8"/>
      <c r="BX1052" s="8"/>
      <c r="BY1052" s="8"/>
      <c r="BZ1052" s="8"/>
      <c r="CA1052" s="8"/>
      <c r="CB1052" s="8"/>
      <c r="CC1052" s="8"/>
      <c r="CD1052" s="8"/>
      <c r="CE1052" s="8"/>
      <c r="CF1052" s="8"/>
      <c r="CG1052" s="8"/>
      <c r="CH1052" s="8"/>
      <c r="CI1052" s="8"/>
      <c r="CJ1052" s="8"/>
      <c r="CK1052" s="8"/>
      <c r="CL1052" s="8"/>
      <c r="CM1052" s="8"/>
      <c r="CN1052" s="8"/>
      <c r="CO1052" s="8"/>
      <c r="CP1052" s="8"/>
      <c r="CQ1052" s="8"/>
      <c r="CR1052" s="8"/>
      <c r="CS1052" s="8"/>
      <c r="CT1052" s="8"/>
      <c r="CU1052" s="8"/>
      <c r="CV1052" s="8"/>
    </row>
    <row r="1053" spans="1:100" s="243" customFormat="1" ht="43.5" customHeight="1">
      <c r="A1053" s="311" t="s">
        <v>1862</v>
      </c>
      <c r="B1053" s="369" t="s">
        <v>889</v>
      </c>
      <c r="C1053" s="398" t="s">
        <v>891</v>
      </c>
      <c r="D1053" s="314"/>
      <c r="E1053" s="306" t="s">
        <v>375</v>
      </c>
      <c r="F1053" s="307" t="s">
        <v>3357</v>
      </c>
      <c r="G1053" s="308" t="s">
        <v>3358</v>
      </c>
      <c r="H1053" s="308" t="s">
        <v>3359</v>
      </c>
      <c r="I1053" s="309">
        <v>2131800</v>
      </c>
      <c r="J1053" s="309">
        <f>-K2687/0.0833333333333333</f>
        <v>0</v>
      </c>
      <c r="K1053" s="309"/>
      <c r="L1053" s="310">
        <v>42886</v>
      </c>
      <c r="M1053" s="310">
        <v>42886</v>
      </c>
      <c r="N1053" s="310">
        <v>43981</v>
      </c>
      <c r="O1053" s="337">
        <f t="shared" si="68"/>
        <v>2020</v>
      </c>
      <c r="P1053" s="336">
        <f t="shared" si="69"/>
        <v>5</v>
      </c>
      <c r="Q1053" s="332" t="str">
        <f t="shared" si="70"/>
        <v>202005</v>
      </c>
      <c r="R1053" s="311" t="s">
        <v>44</v>
      </c>
      <c r="S1053" s="312">
        <v>0</v>
      </c>
      <c r="T1053" s="312">
        <v>0</v>
      </c>
      <c r="U1053" s="313"/>
      <c r="V1053" s="363"/>
      <c r="W1053" s="360"/>
      <c r="X1053" s="363"/>
      <c r="Y105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3" s="385"/>
      <c r="AA1053" s="363"/>
      <c r="AB1053" s="363"/>
      <c r="AC1053" s="363"/>
      <c r="AD1053" s="363"/>
      <c r="AE1053" s="363"/>
      <c r="AF1053" s="363"/>
      <c r="AG1053" s="363"/>
      <c r="AH1053" s="363"/>
      <c r="AI1053" s="363"/>
      <c r="AJ1053" s="363"/>
      <c r="AK1053" s="363"/>
      <c r="AL1053" s="363"/>
      <c r="AM1053" s="363"/>
      <c r="AN1053" s="363"/>
      <c r="AO1053" s="363"/>
      <c r="AP1053" s="363"/>
      <c r="AQ1053" s="363"/>
      <c r="AR1053" s="8"/>
      <c r="AS1053" s="8"/>
      <c r="AT1053" s="8"/>
      <c r="AU1053" s="8"/>
      <c r="AV1053" s="8"/>
      <c r="AW1053" s="8"/>
      <c r="AX1053" s="8"/>
      <c r="AY1053" s="8"/>
      <c r="AZ1053" s="8"/>
      <c r="BA1053" s="8"/>
      <c r="BB1053" s="8"/>
      <c r="BC1053" s="8"/>
      <c r="BD1053" s="8"/>
      <c r="BE1053" s="8"/>
      <c r="BF1053" s="8"/>
      <c r="BG1053" s="8"/>
      <c r="BH1053" s="8"/>
      <c r="BI1053" s="8"/>
      <c r="BJ1053" s="8"/>
      <c r="BK1053" s="8"/>
      <c r="BL1053" s="8"/>
      <c r="BM1053" s="8"/>
      <c r="BN1053" s="8"/>
      <c r="BO1053" s="8"/>
      <c r="BP1053" s="8"/>
      <c r="BQ1053" s="8"/>
      <c r="BR1053" s="8"/>
      <c r="BS1053" s="8"/>
      <c r="BT1053" s="8"/>
      <c r="BU1053" s="8"/>
      <c r="BV1053" s="8"/>
      <c r="BW1053" s="8"/>
      <c r="BX1053" s="8"/>
      <c r="BY1053" s="8"/>
      <c r="BZ1053" s="8"/>
      <c r="CA1053" s="8"/>
      <c r="CB1053" s="8"/>
      <c r="CC1053" s="8"/>
      <c r="CD1053" s="8"/>
      <c r="CE1053" s="8"/>
      <c r="CF1053" s="8"/>
      <c r="CG1053" s="8"/>
      <c r="CH1053" s="8"/>
      <c r="CI1053" s="8"/>
      <c r="CJ1053" s="8"/>
      <c r="CK1053" s="8"/>
      <c r="CL1053" s="8"/>
      <c r="CM1053" s="8"/>
      <c r="CN1053" s="8"/>
      <c r="CO1053" s="8"/>
      <c r="CP1053" s="8"/>
      <c r="CQ1053" s="8"/>
      <c r="CR1053" s="8"/>
      <c r="CS1053" s="8"/>
      <c r="CT1053" s="8"/>
      <c r="CU1053" s="8"/>
      <c r="CV1053" s="8"/>
    </row>
    <row r="1054" spans="1:100" s="7" customFormat="1" ht="43.5" customHeight="1">
      <c r="A1054" s="305" t="s">
        <v>476</v>
      </c>
      <c r="B1054" s="369" t="s">
        <v>966</v>
      </c>
      <c r="C1054" s="398" t="s">
        <v>891</v>
      </c>
      <c r="D1054" s="306"/>
      <c r="E1054" s="306" t="s">
        <v>379</v>
      </c>
      <c r="F1054" s="307" t="s">
        <v>46</v>
      </c>
      <c r="G1054" s="356" t="s">
        <v>1920</v>
      </c>
      <c r="H1054" s="308" t="s">
        <v>1353</v>
      </c>
      <c r="I1054" s="309">
        <v>576561.39</v>
      </c>
      <c r="J1054" s="309">
        <f>-K2575/0.0833333333333333</f>
        <v>0</v>
      </c>
      <c r="K1054" s="309"/>
      <c r="L1054" s="310">
        <v>42466</v>
      </c>
      <c r="M1054" s="310">
        <v>42207</v>
      </c>
      <c r="N1054" s="310">
        <v>44033</v>
      </c>
      <c r="O1054" s="337">
        <f t="shared" si="68"/>
        <v>2020</v>
      </c>
      <c r="P1054" s="336">
        <f t="shared" si="69"/>
        <v>7</v>
      </c>
      <c r="Q1054" s="332" t="str">
        <f t="shared" si="70"/>
        <v>202007</v>
      </c>
      <c r="R1054" s="311">
        <v>0</v>
      </c>
      <c r="S1054" s="312">
        <v>0</v>
      </c>
      <c r="T1054" s="312">
        <v>0</v>
      </c>
      <c r="U1054" s="355"/>
      <c r="V1054" s="363"/>
      <c r="W1054" s="360"/>
      <c r="X1054" s="385"/>
      <c r="Y105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4" s="348"/>
      <c r="AA1054" s="348"/>
      <c r="AB1054" s="348"/>
      <c r="AC1054" s="348"/>
      <c r="AD1054" s="348"/>
      <c r="AE1054" s="348"/>
      <c r="AF1054" s="348"/>
      <c r="AG1054" s="348"/>
      <c r="AH1054" s="348"/>
      <c r="AI1054" s="348"/>
      <c r="AJ1054" s="348"/>
      <c r="AK1054" s="348"/>
      <c r="AL1054" s="348"/>
      <c r="AM1054" s="348"/>
      <c r="AN1054" s="348"/>
      <c r="AO1054" s="348"/>
      <c r="AP1054" s="348"/>
      <c r="AQ1054" s="348"/>
      <c r="AR1054" s="8"/>
      <c r="AS1054" s="8"/>
      <c r="AT1054" s="8"/>
      <c r="AU1054" s="8"/>
      <c r="AV1054" s="8"/>
      <c r="AW1054" s="8"/>
      <c r="AX1054" s="8"/>
      <c r="AY1054" s="8"/>
      <c r="AZ1054" s="8"/>
      <c r="BA1054" s="8"/>
      <c r="BB1054" s="8"/>
      <c r="BC1054" s="8"/>
      <c r="BD1054" s="8"/>
      <c r="BE1054" s="8"/>
      <c r="BF1054" s="8"/>
      <c r="BG1054" s="8"/>
      <c r="BH1054" s="8"/>
      <c r="BI1054" s="8"/>
      <c r="BJ1054" s="8"/>
      <c r="BK1054" s="8"/>
      <c r="BL1054" s="8"/>
      <c r="BM1054" s="8"/>
      <c r="BN1054" s="8"/>
      <c r="BO1054" s="8"/>
      <c r="BP1054" s="8"/>
      <c r="BQ1054" s="8"/>
      <c r="BR1054" s="8"/>
      <c r="BS1054" s="8"/>
      <c r="BT1054" s="8"/>
      <c r="BU1054" s="8"/>
      <c r="BV1054" s="8"/>
      <c r="BW1054" s="8"/>
      <c r="BX1054" s="8"/>
      <c r="BY1054" s="8"/>
      <c r="BZ1054" s="8"/>
      <c r="CA1054" s="8"/>
      <c r="CB1054" s="8"/>
      <c r="CC1054" s="8"/>
      <c r="CD1054" s="8"/>
      <c r="CE1054" s="8"/>
      <c r="CF1054" s="8"/>
      <c r="CG1054" s="8"/>
      <c r="CH1054" s="8"/>
      <c r="CI1054" s="8"/>
      <c r="CJ1054" s="8"/>
      <c r="CK1054" s="8"/>
      <c r="CL1054" s="8"/>
      <c r="CM1054" s="8"/>
      <c r="CN1054" s="8"/>
      <c r="CO1054" s="8"/>
      <c r="CP1054" s="8"/>
      <c r="CQ1054" s="8"/>
      <c r="CR1054" s="8"/>
      <c r="CS1054" s="8"/>
      <c r="CT1054" s="8"/>
      <c r="CU1054" s="8"/>
      <c r="CV1054" s="8"/>
    </row>
    <row r="1055" spans="1:43" s="7" customFormat="1" ht="43.5" customHeight="1">
      <c r="A1055" s="250" t="s">
        <v>11</v>
      </c>
      <c r="B1055" s="250" t="s">
        <v>966</v>
      </c>
      <c r="C1055" s="354" t="s">
        <v>891</v>
      </c>
      <c r="D1055" s="247"/>
      <c r="E1055" s="247" t="s">
        <v>377</v>
      </c>
      <c r="F1055" s="359" t="s">
        <v>1996</v>
      </c>
      <c r="G1055" s="249" t="s">
        <v>604</v>
      </c>
      <c r="H1055" s="249" t="s">
        <v>136</v>
      </c>
      <c r="I1055" s="286">
        <v>9000000</v>
      </c>
      <c r="J1055" s="286">
        <f>-K2533/0.0833333333333333</f>
        <v>0</v>
      </c>
      <c r="K1055" s="286"/>
      <c r="L1055" s="282">
        <v>42242</v>
      </c>
      <c r="M1055" s="282">
        <v>42214</v>
      </c>
      <c r="N1055" s="282">
        <v>44040</v>
      </c>
      <c r="O1055" s="327">
        <f t="shared" si="68"/>
        <v>2020</v>
      </c>
      <c r="P1055" s="323">
        <f t="shared" si="69"/>
        <v>7</v>
      </c>
      <c r="Q1055" s="328" t="str">
        <f t="shared" si="70"/>
        <v>202007</v>
      </c>
      <c r="R1055" s="354" t="s">
        <v>266</v>
      </c>
      <c r="S1055" s="268">
        <v>0.05</v>
      </c>
      <c r="T1055" s="268">
        <v>0</v>
      </c>
      <c r="U1055" s="255"/>
      <c r="V1055" s="343"/>
      <c r="W1055" s="345"/>
      <c r="X1055" s="344"/>
      <c r="Y1055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5" s="421"/>
      <c r="AA1055" s="349"/>
      <c r="AB1055" s="349"/>
      <c r="AC1055" s="349"/>
      <c r="AD1055" s="349"/>
      <c r="AE1055" s="349"/>
      <c r="AF1055" s="349"/>
      <c r="AG1055" s="349"/>
      <c r="AH1055" s="349"/>
      <c r="AI1055" s="349"/>
      <c r="AJ1055" s="349"/>
      <c r="AK1055" s="349"/>
      <c r="AL1055" s="349"/>
      <c r="AM1055" s="349"/>
      <c r="AN1055" s="349"/>
      <c r="AO1055" s="349"/>
      <c r="AP1055" s="349"/>
      <c r="AQ1055" s="349"/>
    </row>
    <row r="1056" spans="1:100" s="8" customFormat="1" ht="43.5" customHeight="1">
      <c r="A1056" s="305" t="s">
        <v>131</v>
      </c>
      <c r="B1056" s="369" t="s">
        <v>884</v>
      </c>
      <c r="C1056" s="398" t="s">
        <v>891</v>
      </c>
      <c r="D1056" s="306"/>
      <c r="E1056" s="306" t="s">
        <v>376</v>
      </c>
      <c r="F1056" s="307" t="s">
        <v>34</v>
      </c>
      <c r="G1056" s="308" t="s">
        <v>1433</v>
      </c>
      <c r="H1056" s="308" t="s">
        <v>1434</v>
      </c>
      <c r="I1056" s="309">
        <v>690252</v>
      </c>
      <c r="J1056" s="309">
        <f>-K2704/0.0833333333333333</f>
        <v>0</v>
      </c>
      <c r="K1056" s="309"/>
      <c r="L1056" s="310">
        <v>41850</v>
      </c>
      <c r="M1056" s="310">
        <v>41850</v>
      </c>
      <c r="N1056" s="310">
        <v>44041</v>
      </c>
      <c r="O1056" s="337">
        <f t="shared" si="68"/>
        <v>2020</v>
      </c>
      <c r="P1056" s="336">
        <f t="shared" si="69"/>
        <v>7</v>
      </c>
      <c r="Q1056" s="332" t="str">
        <f t="shared" si="70"/>
        <v>202007</v>
      </c>
      <c r="R1056" s="311">
        <v>0</v>
      </c>
      <c r="S1056" s="312">
        <v>0</v>
      </c>
      <c r="T1056" s="312">
        <v>0</v>
      </c>
      <c r="U1056" s="308"/>
      <c r="V1056" s="363"/>
      <c r="W1056" s="360"/>
      <c r="X1056" s="363"/>
      <c r="Y105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6" s="421"/>
      <c r="AA1056" s="348"/>
      <c r="AB1056" s="348"/>
      <c r="AC1056" s="348"/>
      <c r="AD1056" s="348"/>
      <c r="AE1056" s="348"/>
      <c r="AF1056" s="348"/>
      <c r="AG1056" s="348"/>
      <c r="AH1056" s="348"/>
      <c r="AI1056" s="348"/>
      <c r="AJ1056" s="348"/>
      <c r="AK1056" s="348"/>
      <c r="AL1056" s="348"/>
      <c r="AM1056" s="348"/>
      <c r="AN1056" s="348"/>
      <c r="AO1056" s="348"/>
      <c r="AP1056" s="348"/>
      <c r="AQ1056" s="348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</row>
    <row r="1057" spans="1:43" s="8" customFormat="1" ht="43.5" customHeight="1">
      <c r="A1057" s="354" t="s">
        <v>11</v>
      </c>
      <c r="B1057" s="354" t="s">
        <v>966</v>
      </c>
      <c r="C1057" s="354" t="s">
        <v>891</v>
      </c>
      <c r="D1057" s="244"/>
      <c r="E1057" s="247" t="s">
        <v>395</v>
      </c>
      <c r="F1057" s="359" t="s">
        <v>1975</v>
      </c>
      <c r="G1057" s="355" t="s">
        <v>1976</v>
      </c>
      <c r="H1057" s="355" t="s">
        <v>1977</v>
      </c>
      <c r="I1057" s="286">
        <v>0</v>
      </c>
      <c r="J1057" s="286">
        <f>-K2631/0.0833333333333333</f>
        <v>0</v>
      </c>
      <c r="K1057" s="286"/>
      <c r="L1057" s="280">
        <v>42235</v>
      </c>
      <c r="M1057" s="280">
        <v>42248</v>
      </c>
      <c r="N1057" s="281">
        <v>44074</v>
      </c>
      <c r="O1057" s="323">
        <f t="shared" si="68"/>
        <v>2020</v>
      </c>
      <c r="P1057" s="323">
        <f t="shared" si="69"/>
        <v>8</v>
      </c>
      <c r="Q1057" s="324" t="str">
        <f t="shared" si="70"/>
        <v>202008</v>
      </c>
      <c r="R1057" s="354" t="s">
        <v>90</v>
      </c>
      <c r="S1057" s="268">
        <v>0</v>
      </c>
      <c r="T1057" s="268">
        <v>0</v>
      </c>
      <c r="U1057" s="249"/>
      <c r="V1057" s="345"/>
      <c r="W1057" s="345"/>
      <c r="X1057" s="345"/>
      <c r="Y1057" s="250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7" s="348"/>
      <c r="AA1057" s="348"/>
      <c r="AB1057" s="348"/>
      <c r="AC1057" s="348"/>
      <c r="AD1057" s="348"/>
      <c r="AE1057" s="348"/>
      <c r="AF1057" s="348"/>
      <c r="AG1057" s="348"/>
      <c r="AH1057" s="348"/>
      <c r="AI1057" s="348"/>
      <c r="AJ1057" s="348"/>
      <c r="AK1057" s="348"/>
      <c r="AL1057" s="348"/>
      <c r="AM1057" s="348"/>
      <c r="AN1057" s="348"/>
      <c r="AO1057" s="348"/>
      <c r="AP1057" s="348"/>
      <c r="AQ1057" s="348"/>
    </row>
    <row r="1058" spans="1:43" s="8" customFormat="1" ht="43.5" customHeight="1">
      <c r="A1058" s="311" t="s">
        <v>272</v>
      </c>
      <c r="B1058" s="369" t="s">
        <v>889</v>
      </c>
      <c r="C1058" s="398" t="s">
        <v>891</v>
      </c>
      <c r="D1058" s="314"/>
      <c r="E1058" s="306" t="s">
        <v>375</v>
      </c>
      <c r="F1058" s="307" t="s">
        <v>2057</v>
      </c>
      <c r="G1058" s="308" t="s">
        <v>2058</v>
      </c>
      <c r="H1058" s="308" t="s">
        <v>2059</v>
      </c>
      <c r="I1058" s="309" t="s">
        <v>545</v>
      </c>
      <c r="J1058" s="309">
        <f>-K2636/0.0833333333333333</f>
        <v>0</v>
      </c>
      <c r="K1058" s="309"/>
      <c r="L1058" s="317">
        <v>42305</v>
      </c>
      <c r="M1058" s="317">
        <v>42309</v>
      </c>
      <c r="N1058" s="310">
        <v>44135</v>
      </c>
      <c r="O1058" s="337">
        <f t="shared" si="68"/>
        <v>2020</v>
      </c>
      <c r="P1058" s="336">
        <f t="shared" si="69"/>
        <v>10</v>
      </c>
      <c r="Q1058" s="332" t="str">
        <f t="shared" si="70"/>
        <v>202010</v>
      </c>
      <c r="R1058" s="311" t="s">
        <v>105</v>
      </c>
      <c r="S1058" s="312">
        <v>0.11</v>
      </c>
      <c r="T1058" s="312">
        <v>0.1</v>
      </c>
      <c r="U1058" s="308"/>
      <c r="V1058" s="360"/>
      <c r="W1058" s="360"/>
      <c r="X1058" s="360"/>
      <c r="Y105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58" s="385"/>
      <c r="AA1058" s="363"/>
      <c r="AB1058" s="363"/>
      <c r="AC1058" s="363"/>
      <c r="AD1058" s="363"/>
      <c r="AE1058" s="363"/>
      <c r="AF1058" s="363"/>
      <c r="AG1058" s="363"/>
      <c r="AH1058" s="363"/>
      <c r="AI1058" s="363"/>
      <c r="AJ1058" s="363"/>
      <c r="AK1058" s="363"/>
      <c r="AL1058" s="363"/>
      <c r="AM1058" s="363"/>
      <c r="AN1058" s="363"/>
      <c r="AO1058" s="363"/>
      <c r="AP1058" s="363"/>
      <c r="AQ1058" s="363"/>
    </row>
    <row r="1059" spans="1:100" s="7" customFormat="1" ht="43.5" customHeight="1">
      <c r="A1059" s="305" t="s">
        <v>203</v>
      </c>
      <c r="B1059" s="361" t="s">
        <v>884</v>
      </c>
      <c r="C1059" s="398" t="s">
        <v>891</v>
      </c>
      <c r="D1059" s="306"/>
      <c r="E1059" s="306" t="s">
        <v>378</v>
      </c>
      <c r="F1059" s="307" t="s">
        <v>2761</v>
      </c>
      <c r="G1059" s="308" t="s">
        <v>439</v>
      </c>
      <c r="H1059" s="308" t="s">
        <v>1</v>
      </c>
      <c r="I1059" s="309">
        <v>500000</v>
      </c>
      <c r="J1059" s="309">
        <f>-K3178/0.0833333333333333</f>
        <v>0</v>
      </c>
      <c r="K1059" s="309"/>
      <c r="L1059" s="310">
        <v>42641</v>
      </c>
      <c r="M1059" s="310">
        <v>42736</v>
      </c>
      <c r="N1059" s="310">
        <v>44178</v>
      </c>
      <c r="O1059" s="337">
        <f t="shared" si="68"/>
        <v>2020</v>
      </c>
      <c r="P1059" s="336">
        <f t="shared" si="69"/>
        <v>12</v>
      </c>
      <c r="Q1059" s="332" t="str">
        <f t="shared" si="70"/>
        <v>202012</v>
      </c>
      <c r="R1059" s="311" t="s">
        <v>44</v>
      </c>
      <c r="S1059" s="312">
        <v>0.04</v>
      </c>
      <c r="T1059" s="312">
        <v>0.02</v>
      </c>
      <c r="U1059" s="313"/>
      <c r="V1059" s="360"/>
      <c r="W1059" s="360" t="s">
        <v>882</v>
      </c>
      <c r="X1059" s="360"/>
      <c r="Y1059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59" s="421"/>
      <c r="AA1059" s="349"/>
      <c r="AB1059" s="349"/>
      <c r="AC1059" s="349"/>
      <c r="AD1059" s="349"/>
      <c r="AE1059" s="349"/>
      <c r="AF1059" s="349"/>
      <c r="AG1059" s="349"/>
      <c r="AH1059" s="349"/>
      <c r="AI1059" s="349"/>
      <c r="AJ1059" s="349"/>
      <c r="AK1059" s="349"/>
      <c r="AL1059" s="349"/>
      <c r="AM1059" s="349"/>
      <c r="AN1059" s="349"/>
      <c r="AO1059" s="349"/>
      <c r="AP1059" s="349"/>
      <c r="AQ1059" s="349"/>
      <c r="AR1059" s="8"/>
      <c r="AS1059" s="8"/>
      <c r="AT1059" s="8"/>
      <c r="AU1059" s="8"/>
      <c r="AV1059" s="8"/>
      <c r="AW1059" s="8"/>
      <c r="AX1059" s="8"/>
      <c r="AY1059" s="8"/>
      <c r="AZ1059" s="8"/>
      <c r="BA1059" s="8"/>
      <c r="BB1059" s="8"/>
      <c r="BC1059" s="8"/>
      <c r="BD1059" s="8"/>
      <c r="BE1059" s="8"/>
      <c r="BF1059" s="8"/>
      <c r="BG1059" s="8"/>
      <c r="BH1059" s="8"/>
      <c r="BI1059" s="8"/>
      <c r="BJ1059" s="8"/>
      <c r="BK1059" s="8"/>
      <c r="BL1059" s="8"/>
      <c r="BM1059" s="8"/>
      <c r="BN1059" s="8"/>
      <c r="BO1059" s="8"/>
      <c r="BP1059" s="8"/>
      <c r="BQ1059" s="8"/>
      <c r="BR1059" s="8"/>
      <c r="BS1059" s="8"/>
      <c r="BT1059" s="8"/>
      <c r="BU1059" s="8"/>
      <c r="BV1059" s="8"/>
      <c r="BW1059" s="8"/>
      <c r="BX1059" s="8"/>
      <c r="BY1059" s="8"/>
      <c r="BZ1059" s="8"/>
      <c r="CA1059" s="8"/>
      <c r="CB1059" s="8"/>
      <c r="CC1059" s="8"/>
      <c r="CD1059" s="8"/>
      <c r="CE1059" s="8"/>
      <c r="CF1059" s="8"/>
      <c r="CG1059" s="8"/>
      <c r="CH1059" s="8"/>
      <c r="CI1059" s="8"/>
      <c r="CJ1059" s="8"/>
      <c r="CK1059" s="8"/>
      <c r="CL1059" s="8"/>
      <c r="CM1059" s="8"/>
      <c r="CN1059" s="8"/>
      <c r="CO1059" s="8"/>
      <c r="CP1059" s="8"/>
      <c r="CQ1059" s="8"/>
      <c r="CR1059" s="8"/>
      <c r="CS1059" s="8"/>
      <c r="CT1059" s="8"/>
      <c r="CU1059" s="8"/>
      <c r="CV1059" s="8"/>
    </row>
    <row r="1060" spans="1:100" s="232" customFormat="1" ht="43.5" customHeight="1">
      <c r="A1060" s="305" t="s">
        <v>203</v>
      </c>
      <c r="B1060" s="361" t="s">
        <v>884</v>
      </c>
      <c r="C1060" s="398" t="s">
        <v>891</v>
      </c>
      <c r="D1060" s="306"/>
      <c r="E1060" s="306" t="s">
        <v>378</v>
      </c>
      <c r="F1060" s="307" t="s">
        <v>2787</v>
      </c>
      <c r="G1060" s="308" t="s">
        <v>2788</v>
      </c>
      <c r="H1060" s="308" t="s">
        <v>1</v>
      </c>
      <c r="I1060" s="309">
        <v>645000</v>
      </c>
      <c r="J1060" s="309">
        <f>-K3180/0.0833333333333333</f>
        <v>0</v>
      </c>
      <c r="K1060" s="309"/>
      <c r="L1060" s="310">
        <v>42662</v>
      </c>
      <c r="M1060" s="310">
        <v>42736</v>
      </c>
      <c r="N1060" s="310">
        <v>44196</v>
      </c>
      <c r="O1060" s="337">
        <f t="shared" si="68"/>
        <v>2020</v>
      </c>
      <c r="P1060" s="336">
        <f t="shared" si="69"/>
        <v>12</v>
      </c>
      <c r="Q1060" s="332" t="str">
        <f t="shared" si="70"/>
        <v>202012</v>
      </c>
      <c r="R1060" s="311" t="s">
        <v>44</v>
      </c>
      <c r="S1060" s="312">
        <v>0.04</v>
      </c>
      <c r="T1060" s="312">
        <v>0.02</v>
      </c>
      <c r="U1060" s="313"/>
      <c r="V1060" s="363"/>
      <c r="W1060" s="360"/>
      <c r="X1060" s="363"/>
      <c r="Y1060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0" s="421"/>
      <c r="AA1060" s="349"/>
      <c r="AB1060" s="349"/>
      <c r="AC1060" s="349"/>
      <c r="AD1060" s="349"/>
      <c r="AE1060" s="349"/>
      <c r="AF1060" s="349"/>
      <c r="AG1060" s="349"/>
      <c r="AH1060" s="349"/>
      <c r="AI1060" s="349"/>
      <c r="AJ1060" s="349"/>
      <c r="AK1060" s="349"/>
      <c r="AL1060" s="349"/>
      <c r="AM1060" s="349"/>
      <c r="AN1060" s="349"/>
      <c r="AO1060" s="349"/>
      <c r="AP1060" s="349"/>
      <c r="AQ1060" s="349"/>
      <c r="AR1060" s="233"/>
      <c r="AS1060" s="233"/>
      <c r="AT1060" s="233"/>
      <c r="AU1060" s="233"/>
      <c r="AV1060" s="233"/>
      <c r="AW1060" s="233"/>
      <c r="AX1060" s="233"/>
      <c r="AY1060" s="233"/>
      <c r="AZ1060" s="233"/>
      <c r="BA1060" s="233"/>
      <c r="BB1060" s="233"/>
      <c r="BC1060" s="233"/>
      <c r="BD1060" s="233"/>
      <c r="BE1060" s="233"/>
      <c r="BF1060" s="233"/>
      <c r="BG1060" s="233"/>
      <c r="BH1060" s="233"/>
      <c r="BI1060" s="233"/>
      <c r="BJ1060" s="233"/>
      <c r="BK1060" s="233"/>
      <c r="BL1060" s="233"/>
      <c r="BM1060" s="233"/>
      <c r="BN1060" s="233"/>
      <c r="BO1060" s="233"/>
      <c r="BP1060" s="233"/>
      <c r="BQ1060" s="233"/>
      <c r="BR1060" s="233"/>
      <c r="BS1060" s="233"/>
      <c r="BT1060" s="233"/>
      <c r="BU1060" s="233"/>
      <c r="BV1060" s="233"/>
      <c r="BW1060" s="233"/>
      <c r="BX1060" s="233"/>
      <c r="BY1060" s="233"/>
      <c r="BZ1060" s="233"/>
      <c r="CA1060" s="233"/>
      <c r="CB1060" s="233"/>
      <c r="CC1060" s="233"/>
      <c r="CD1060" s="233"/>
      <c r="CE1060" s="233"/>
      <c r="CF1060" s="233"/>
      <c r="CG1060" s="233"/>
      <c r="CH1060" s="233"/>
      <c r="CI1060" s="233"/>
      <c r="CJ1060" s="233"/>
      <c r="CK1060" s="233"/>
      <c r="CL1060" s="233"/>
      <c r="CM1060" s="233"/>
      <c r="CN1060" s="233"/>
      <c r="CO1060" s="233"/>
      <c r="CP1060" s="233"/>
      <c r="CQ1060" s="233"/>
      <c r="CR1060" s="233"/>
      <c r="CS1060" s="233"/>
      <c r="CT1060" s="233"/>
      <c r="CU1060" s="233"/>
      <c r="CV1060" s="233"/>
    </row>
    <row r="1061" spans="1:43" s="7" customFormat="1" ht="43.5" customHeight="1">
      <c r="A1061" s="305" t="s">
        <v>203</v>
      </c>
      <c r="B1061" s="361" t="s">
        <v>884</v>
      </c>
      <c r="C1061" s="398" t="s">
        <v>891</v>
      </c>
      <c r="D1061" s="306"/>
      <c r="E1061" s="306" t="s">
        <v>378</v>
      </c>
      <c r="F1061" s="307" t="s">
        <v>2761</v>
      </c>
      <c r="G1061" s="308" t="s">
        <v>439</v>
      </c>
      <c r="H1061" s="308" t="s">
        <v>8</v>
      </c>
      <c r="I1061" s="309">
        <v>500000</v>
      </c>
      <c r="J1061" s="309">
        <f>-K3180/0.0833333333333333</f>
        <v>0</v>
      </c>
      <c r="K1061" s="309"/>
      <c r="L1061" s="310">
        <v>42641</v>
      </c>
      <c r="M1061" s="310">
        <v>42736</v>
      </c>
      <c r="N1061" s="310">
        <v>44196</v>
      </c>
      <c r="O1061" s="337">
        <f t="shared" si="68"/>
        <v>2020</v>
      </c>
      <c r="P1061" s="336">
        <f t="shared" si="69"/>
        <v>12</v>
      </c>
      <c r="Q1061" s="332" t="str">
        <f t="shared" si="70"/>
        <v>202012</v>
      </c>
      <c r="R1061" s="311" t="s">
        <v>44</v>
      </c>
      <c r="S1061" s="312">
        <v>0.04</v>
      </c>
      <c r="T1061" s="312">
        <v>0.02</v>
      </c>
      <c r="U1061" s="313"/>
      <c r="V1061" s="363"/>
      <c r="W1061" s="360" t="s">
        <v>882</v>
      </c>
      <c r="X1061" s="363"/>
      <c r="Y1061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Special</v>
      </c>
      <c r="Z1061" s="421"/>
      <c r="AA1061" s="349"/>
      <c r="AB1061" s="349"/>
      <c r="AC1061" s="349"/>
      <c r="AD1061" s="349"/>
      <c r="AE1061" s="349"/>
      <c r="AF1061" s="349"/>
      <c r="AG1061" s="349"/>
      <c r="AH1061" s="349"/>
      <c r="AI1061" s="349"/>
      <c r="AJ1061" s="349"/>
      <c r="AK1061" s="349"/>
      <c r="AL1061" s="349"/>
      <c r="AM1061" s="349"/>
      <c r="AN1061" s="349"/>
      <c r="AO1061" s="349"/>
      <c r="AP1061" s="349"/>
      <c r="AQ1061" s="349"/>
    </row>
    <row r="1062" spans="1:43" s="7" customFormat="1" ht="43.5" customHeight="1">
      <c r="A1062" s="311" t="s">
        <v>203</v>
      </c>
      <c r="B1062" s="369" t="s">
        <v>884</v>
      </c>
      <c r="C1062" s="398" t="s">
        <v>891</v>
      </c>
      <c r="D1062" s="314" t="s">
        <v>730</v>
      </c>
      <c r="E1062" s="314" t="s">
        <v>401</v>
      </c>
      <c r="F1062" s="315" t="s">
        <v>332</v>
      </c>
      <c r="G1062" s="313" t="s">
        <v>975</v>
      </c>
      <c r="H1062" s="313" t="s">
        <v>333</v>
      </c>
      <c r="I1062" s="316" t="s">
        <v>212</v>
      </c>
      <c r="J1062" s="316">
        <f>-K3177/0.0833333333333333</f>
        <v>0</v>
      </c>
      <c r="K1062" s="316"/>
      <c r="L1062" s="317">
        <v>41997</v>
      </c>
      <c r="M1062" s="317">
        <v>42005</v>
      </c>
      <c r="N1062" s="317">
        <v>44196</v>
      </c>
      <c r="O1062" s="338">
        <f t="shared" si="68"/>
        <v>2020</v>
      </c>
      <c r="P1062" s="336">
        <f t="shared" si="69"/>
        <v>12</v>
      </c>
      <c r="Q1062" s="333" t="str">
        <f t="shared" si="70"/>
        <v>202012</v>
      </c>
      <c r="R1062" s="311">
        <v>0</v>
      </c>
      <c r="S1062" s="319">
        <v>0</v>
      </c>
      <c r="T1062" s="319">
        <v>0</v>
      </c>
      <c r="U1062" s="313"/>
      <c r="V1062" s="363"/>
      <c r="W1062" s="360"/>
      <c r="X1062" s="363"/>
      <c r="Y1062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2" s="421"/>
      <c r="AA1062" s="349"/>
      <c r="AB1062" s="349"/>
      <c r="AC1062" s="349"/>
      <c r="AD1062" s="349"/>
      <c r="AE1062" s="349"/>
      <c r="AF1062" s="349"/>
      <c r="AG1062" s="349"/>
      <c r="AH1062" s="349"/>
      <c r="AI1062" s="349"/>
      <c r="AJ1062" s="349"/>
      <c r="AK1062" s="349"/>
      <c r="AL1062" s="349"/>
      <c r="AM1062" s="349"/>
      <c r="AN1062" s="349"/>
      <c r="AO1062" s="349"/>
      <c r="AP1062" s="349"/>
      <c r="AQ1062" s="349"/>
    </row>
    <row r="1063" spans="1:43" s="7" customFormat="1" ht="43.5" customHeight="1">
      <c r="A1063" s="311" t="s">
        <v>131</v>
      </c>
      <c r="B1063" s="369" t="s">
        <v>884</v>
      </c>
      <c r="C1063" s="398" t="s">
        <v>891</v>
      </c>
      <c r="D1063" s="314"/>
      <c r="E1063" s="314" t="s">
        <v>377</v>
      </c>
      <c r="F1063" s="315" t="s">
        <v>46</v>
      </c>
      <c r="G1063" s="313" t="s">
        <v>2197</v>
      </c>
      <c r="H1063" s="313" t="s">
        <v>172</v>
      </c>
      <c r="I1063" s="316">
        <v>10000000</v>
      </c>
      <c r="J1063" s="316">
        <f>-K3355/0.0833333333333333</f>
        <v>0</v>
      </c>
      <c r="K1063" s="316"/>
      <c r="L1063" s="317">
        <v>42389</v>
      </c>
      <c r="M1063" s="317">
        <v>42402</v>
      </c>
      <c r="N1063" s="318">
        <v>44228</v>
      </c>
      <c r="O1063" s="336">
        <f t="shared" si="68"/>
        <v>2021</v>
      </c>
      <c r="P1063" s="336">
        <f t="shared" si="69"/>
        <v>2</v>
      </c>
      <c r="Q1063" s="326" t="str">
        <f t="shared" si="70"/>
        <v>202102</v>
      </c>
      <c r="R1063" s="311" t="s">
        <v>90</v>
      </c>
      <c r="S1063" s="319">
        <v>0</v>
      </c>
      <c r="T1063" s="319">
        <v>0</v>
      </c>
      <c r="U1063" s="313"/>
      <c r="V1063" s="363"/>
      <c r="W1063" s="360"/>
      <c r="X1063" s="363"/>
      <c r="Y1063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3" s="421"/>
      <c r="AA1063" s="349"/>
      <c r="AB1063" s="349"/>
      <c r="AC1063" s="349"/>
      <c r="AD1063" s="349"/>
      <c r="AE1063" s="349"/>
      <c r="AF1063" s="349"/>
      <c r="AG1063" s="349"/>
      <c r="AH1063" s="349"/>
      <c r="AI1063" s="349"/>
      <c r="AJ1063" s="349"/>
      <c r="AK1063" s="349"/>
      <c r="AL1063" s="349"/>
      <c r="AM1063" s="349"/>
      <c r="AN1063" s="349"/>
      <c r="AO1063" s="349"/>
      <c r="AP1063" s="349"/>
      <c r="AQ1063" s="349"/>
    </row>
    <row r="1064" spans="1:43" s="7" customFormat="1" ht="43.5" customHeight="1">
      <c r="A1064" s="305" t="s">
        <v>131</v>
      </c>
      <c r="B1064" s="361" t="s">
        <v>884</v>
      </c>
      <c r="C1064" s="398" t="s">
        <v>891</v>
      </c>
      <c r="D1064" s="306" t="s">
        <v>2316</v>
      </c>
      <c r="E1064" s="306" t="s">
        <v>378</v>
      </c>
      <c r="F1064" s="307" t="s">
        <v>46</v>
      </c>
      <c r="G1064" s="308" t="s">
        <v>423</v>
      </c>
      <c r="H1064" s="308" t="s">
        <v>2427</v>
      </c>
      <c r="I1064" s="309">
        <v>250000</v>
      </c>
      <c r="J1064" s="309">
        <f>-K3349/0.0833333333333333</f>
        <v>0</v>
      </c>
      <c r="K1064" s="309"/>
      <c r="L1064" s="310">
        <v>42438</v>
      </c>
      <c r="M1064" s="310">
        <v>42438</v>
      </c>
      <c r="N1064" s="310">
        <v>44263</v>
      </c>
      <c r="O1064" s="337">
        <f t="shared" si="68"/>
        <v>2021</v>
      </c>
      <c r="P1064" s="336">
        <f t="shared" si="69"/>
        <v>3</v>
      </c>
      <c r="Q1064" s="332" t="str">
        <f t="shared" si="70"/>
        <v>202103</v>
      </c>
      <c r="R1064" s="311" t="s">
        <v>44</v>
      </c>
      <c r="S1064" s="312">
        <v>0</v>
      </c>
      <c r="T1064" s="312">
        <v>0</v>
      </c>
      <c r="U1064" s="308"/>
      <c r="V1064" s="360"/>
      <c r="W1064" s="360"/>
      <c r="X1064" s="360"/>
      <c r="Y1064" s="238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4" s="421"/>
      <c r="AA1064" s="349"/>
      <c r="AB1064" s="349"/>
      <c r="AC1064" s="349"/>
      <c r="AD1064" s="349"/>
      <c r="AE1064" s="349"/>
      <c r="AF1064" s="349"/>
      <c r="AG1064" s="349"/>
      <c r="AH1064" s="349"/>
      <c r="AI1064" s="349"/>
      <c r="AJ1064" s="349"/>
      <c r="AK1064" s="349"/>
      <c r="AL1064" s="349"/>
      <c r="AM1064" s="349"/>
      <c r="AN1064" s="349"/>
      <c r="AO1064" s="349"/>
      <c r="AP1064" s="349"/>
      <c r="AQ1064" s="349"/>
    </row>
    <row r="1065" spans="1:100" s="7" customFormat="1" ht="43.5" customHeight="1">
      <c r="A1065" s="311" t="s">
        <v>1862</v>
      </c>
      <c r="B1065" s="369" t="s">
        <v>889</v>
      </c>
      <c r="C1065" s="398" t="s">
        <v>891</v>
      </c>
      <c r="D1065" s="314" t="s">
        <v>3343</v>
      </c>
      <c r="E1065" s="314" t="s">
        <v>375</v>
      </c>
      <c r="F1065" s="315" t="s">
        <v>2293</v>
      </c>
      <c r="G1065" s="313" t="s">
        <v>2294</v>
      </c>
      <c r="H1065" s="313" t="s">
        <v>2295</v>
      </c>
      <c r="I1065" s="316">
        <v>3011320.2</v>
      </c>
      <c r="J1065" s="316">
        <f>-K2702/0.0833333333333333</f>
        <v>0</v>
      </c>
      <c r="K1065" s="316"/>
      <c r="L1065" s="317">
        <v>42886</v>
      </c>
      <c r="M1065" s="317">
        <v>42886</v>
      </c>
      <c r="N1065" s="318">
        <v>44270</v>
      </c>
      <c r="O1065" s="336">
        <f t="shared" si="68"/>
        <v>2021</v>
      </c>
      <c r="P1065" s="336">
        <f t="shared" si="69"/>
        <v>3</v>
      </c>
      <c r="Q1065" s="326" t="str">
        <f t="shared" si="70"/>
        <v>202103</v>
      </c>
      <c r="R1065" s="311">
        <v>0</v>
      </c>
      <c r="S1065" s="319">
        <v>0</v>
      </c>
      <c r="T1065" s="319">
        <v>0</v>
      </c>
      <c r="U1065" s="313"/>
      <c r="V1065" s="363"/>
      <c r="W1065" s="360"/>
      <c r="X1065" s="363"/>
      <c r="Y106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5" s="385"/>
      <c r="AA1065" s="363"/>
      <c r="AB1065" s="363"/>
      <c r="AC1065" s="363"/>
      <c r="AD1065" s="363"/>
      <c r="AE1065" s="363"/>
      <c r="AF1065" s="363"/>
      <c r="AG1065" s="363"/>
      <c r="AH1065" s="363"/>
      <c r="AI1065" s="363"/>
      <c r="AJ1065" s="363"/>
      <c r="AK1065" s="363"/>
      <c r="AL1065" s="363"/>
      <c r="AM1065" s="363"/>
      <c r="AN1065" s="363"/>
      <c r="AO1065" s="363"/>
      <c r="AP1065" s="363"/>
      <c r="AQ1065" s="363"/>
      <c r="AR1065" s="8"/>
      <c r="AS1065" s="8"/>
      <c r="AT1065" s="8"/>
      <c r="AU1065" s="8"/>
      <c r="AV1065" s="8"/>
      <c r="AW1065" s="8"/>
      <c r="AX1065" s="8"/>
      <c r="AY1065" s="8"/>
      <c r="AZ1065" s="8"/>
      <c r="BA1065" s="8"/>
      <c r="BB1065" s="8"/>
      <c r="BC1065" s="8"/>
      <c r="BD1065" s="8"/>
      <c r="BE1065" s="8"/>
      <c r="BF1065" s="8"/>
      <c r="BG1065" s="8"/>
      <c r="BH1065" s="8"/>
      <c r="BI1065" s="8"/>
      <c r="BJ1065" s="8"/>
      <c r="BK1065" s="8"/>
      <c r="BL1065" s="8"/>
      <c r="BM1065" s="8"/>
      <c r="BN1065" s="8"/>
      <c r="BO1065" s="8"/>
      <c r="BP1065" s="8"/>
      <c r="BQ1065" s="8"/>
      <c r="BR1065" s="8"/>
      <c r="BS1065" s="8"/>
      <c r="BT1065" s="8"/>
      <c r="BU1065" s="8"/>
      <c r="BV1065" s="8"/>
      <c r="BW1065" s="8"/>
      <c r="BX1065" s="8"/>
      <c r="BY1065" s="8"/>
      <c r="BZ1065" s="8"/>
      <c r="CA1065" s="8"/>
      <c r="CB1065" s="8"/>
      <c r="CC1065" s="8"/>
      <c r="CD1065" s="8"/>
      <c r="CE1065" s="8"/>
      <c r="CF1065" s="8"/>
      <c r="CG1065" s="8"/>
      <c r="CH1065" s="8"/>
      <c r="CI1065" s="8"/>
      <c r="CJ1065" s="8"/>
      <c r="CK1065" s="8"/>
      <c r="CL1065" s="8"/>
      <c r="CM1065" s="8"/>
      <c r="CN1065" s="8"/>
      <c r="CO1065" s="8"/>
      <c r="CP1065" s="8"/>
      <c r="CQ1065" s="8"/>
      <c r="CR1065" s="8"/>
      <c r="CS1065" s="8"/>
      <c r="CT1065" s="8"/>
      <c r="CU1065" s="8"/>
      <c r="CV1065" s="8"/>
    </row>
    <row r="1066" spans="1:100" s="7" customFormat="1" ht="43.5" customHeight="1">
      <c r="A1066" s="311" t="s">
        <v>1776</v>
      </c>
      <c r="B1066" s="369" t="s">
        <v>884</v>
      </c>
      <c r="C1066" s="398" t="s">
        <v>891</v>
      </c>
      <c r="D1066" s="306"/>
      <c r="E1066" s="306" t="s">
        <v>379</v>
      </c>
      <c r="F1066" s="307" t="s">
        <v>2266</v>
      </c>
      <c r="G1066" s="313" t="s">
        <v>2267</v>
      </c>
      <c r="H1066" s="308" t="s">
        <v>1195</v>
      </c>
      <c r="I1066" s="309">
        <v>11690668.53</v>
      </c>
      <c r="J1066" s="309">
        <f>-K2682/0.0833333333333333</f>
        <v>0</v>
      </c>
      <c r="K1066" s="309"/>
      <c r="L1066" s="310">
        <v>42445</v>
      </c>
      <c r="M1066" s="310">
        <v>42445</v>
      </c>
      <c r="N1066" s="310">
        <v>44270</v>
      </c>
      <c r="O1066" s="337">
        <f t="shared" si="68"/>
        <v>2021</v>
      </c>
      <c r="P1066" s="336">
        <f t="shared" si="69"/>
        <v>3</v>
      </c>
      <c r="Q1066" s="332" t="str">
        <f t="shared" si="70"/>
        <v>202103</v>
      </c>
      <c r="R1066" s="311" t="s">
        <v>44</v>
      </c>
      <c r="S1066" s="312">
        <v>0</v>
      </c>
      <c r="T1066" s="312">
        <v>0</v>
      </c>
      <c r="U1066" s="308"/>
      <c r="V1066" s="363"/>
      <c r="W1066" s="360"/>
      <c r="X1066" s="363"/>
      <c r="Y106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6" s="385"/>
      <c r="AA1066" s="363"/>
      <c r="AB1066" s="363"/>
      <c r="AC1066" s="363"/>
      <c r="AD1066" s="363"/>
      <c r="AE1066" s="363"/>
      <c r="AF1066" s="363"/>
      <c r="AG1066" s="363"/>
      <c r="AH1066" s="363"/>
      <c r="AI1066" s="363"/>
      <c r="AJ1066" s="363"/>
      <c r="AK1066" s="363"/>
      <c r="AL1066" s="363"/>
      <c r="AM1066" s="363"/>
      <c r="AN1066" s="363"/>
      <c r="AO1066" s="363"/>
      <c r="AP1066" s="363"/>
      <c r="AQ1066" s="363"/>
      <c r="AR1066" s="8"/>
      <c r="AS1066" s="8"/>
      <c r="AT1066" s="8"/>
      <c r="AU1066" s="8"/>
      <c r="AV1066" s="8"/>
      <c r="AW1066" s="8"/>
      <c r="AX1066" s="8"/>
      <c r="AY1066" s="8"/>
      <c r="AZ1066" s="8"/>
      <c r="BA1066" s="8"/>
      <c r="BB1066" s="8"/>
      <c r="BC1066" s="8"/>
      <c r="BD1066" s="8"/>
      <c r="BE1066" s="8"/>
      <c r="BF1066" s="8"/>
      <c r="BG1066" s="8"/>
      <c r="BH1066" s="8"/>
      <c r="BI1066" s="8"/>
      <c r="BJ1066" s="8"/>
      <c r="BK1066" s="8"/>
      <c r="BL1066" s="8"/>
      <c r="BM1066" s="8"/>
      <c r="BN1066" s="8"/>
      <c r="BO1066" s="8"/>
      <c r="BP1066" s="8"/>
      <c r="BQ1066" s="8"/>
      <c r="BR1066" s="8"/>
      <c r="BS1066" s="8"/>
      <c r="BT1066" s="8"/>
      <c r="BU1066" s="8"/>
      <c r="BV1066" s="8"/>
      <c r="BW1066" s="8"/>
      <c r="BX1066" s="8"/>
      <c r="BY1066" s="8"/>
      <c r="BZ1066" s="8"/>
      <c r="CA1066" s="8"/>
      <c r="CB1066" s="8"/>
      <c r="CC1066" s="8"/>
      <c r="CD1066" s="8"/>
      <c r="CE1066" s="8"/>
      <c r="CF1066" s="8"/>
      <c r="CG1066" s="8"/>
      <c r="CH1066" s="8"/>
      <c r="CI1066" s="8"/>
      <c r="CJ1066" s="8"/>
      <c r="CK1066" s="8"/>
      <c r="CL1066" s="8"/>
      <c r="CM1066" s="8"/>
      <c r="CN1066" s="8"/>
      <c r="CO1066" s="8"/>
      <c r="CP1066" s="8"/>
      <c r="CQ1066" s="8"/>
      <c r="CR1066" s="8"/>
      <c r="CS1066" s="8"/>
      <c r="CT1066" s="8"/>
      <c r="CU1066" s="8"/>
      <c r="CV1066" s="8"/>
    </row>
    <row r="1067" spans="1:100" s="7" customFormat="1" ht="43.5" customHeight="1">
      <c r="A1067" s="379" t="s">
        <v>131</v>
      </c>
      <c r="B1067" s="378" t="s">
        <v>884</v>
      </c>
      <c r="C1067" s="370" t="s">
        <v>891</v>
      </c>
      <c r="D1067" s="365" t="s">
        <v>2704</v>
      </c>
      <c r="E1067" s="365" t="s">
        <v>380</v>
      </c>
      <c r="F1067" s="366" t="s">
        <v>46</v>
      </c>
      <c r="G1067" s="356" t="s">
        <v>1914</v>
      </c>
      <c r="H1067" s="356" t="s">
        <v>1915</v>
      </c>
      <c r="I1067" s="388">
        <v>13374.52</v>
      </c>
      <c r="J1067" s="388">
        <f>-K2709/0.0833333333333333</f>
        <v>0</v>
      </c>
      <c r="K1067" s="388"/>
      <c r="L1067" s="367" t="s">
        <v>326</v>
      </c>
      <c r="M1067" s="367">
        <v>42837</v>
      </c>
      <c r="N1067" s="367">
        <v>44297</v>
      </c>
      <c r="O1067" s="389">
        <f t="shared" si="68"/>
        <v>2021</v>
      </c>
      <c r="P1067" s="374">
        <f t="shared" si="69"/>
        <v>4</v>
      </c>
      <c r="Q1067" s="390" t="str">
        <f t="shared" si="70"/>
        <v>202104</v>
      </c>
      <c r="R1067" s="354" t="s">
        <v>266</v>
      </c>
      <c r="S1067" s="391">
        <v>0</v>
      </c>
      <c r="T1067" s="391">
        <v>0</v>
      </c>
      <c r="U1067" s="356"/>
      <c r="V1067" s="349"/>
      <c r="W1067" s="348"/>
      <c r="X1067" s="349"/>
      <c r="Y1067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7" s="421"/>
      <c r="AA1067" s="349"/>
      <c r="AB1067" s="349"/>
      <c r="AC1067" s="349"/>
      <c r="AD1067" s="349"/>
      <c r="AE1067" s="349"/>
      <c r="AF1067" s="349"/>
      <c r="AG1067" s="349"/>
      <c r="AH1067" s="349"/>
      <c r="AI1067" s="349"/>
      <c r="AJ1067" s="349"/>
      <c r="AK1067" s="349"/>
      <c r="AL1067" s="349"/>
      <c r="AM1067" s="349"/>
      <c r="AN1067" s="349"/>
      <c r="AO1067" s="349"/>
      <c r="AP1067" s="349"/>
      <c r="AQ1067" s="349"/>
      <c r="AR1067" s="8"/>
      <c r="AS1067" s="8"/>
      <c r="AT1067" s="8"/>
      <c r="AU1067" s="8"/>
      <c r="AV1067" s="8"/>
      <c r="AW1067" s="8"/>
      <c r="AX1067" s="8"/>
      <c r="AY1067" s="8"/>
      <c r="AZ1067" s="8"/>
      <c r="BA1067" s="8"/>
      <c r="BB1067" s="8"/>
      <c r="BC1067" s="8"/>
      <c r="BD1067" s="8"/>
      <c r="BE1067" s="8"/>
      <c r="BF1067" s="8"/>
      <c r="BG1067" s="8"/>
      <c r="BH1067" s="8"/>
      <c r="BI1067" s="8"/>
      <c r="BJ1067" s="8"/>
      <c r="BK1067" s="8"/>
      <c r="BL1067" s="8"/>
      <c r="BM1067" s="8"/>
      <c r="BN1067" s="8"/>
      <c r="BO1067" s="8"/>
      <c r="BP1067" s="8"/>
      <c r="BQ1067" s="8"/>
      <c r="BR1067" s="8"/>
      <c r="BS1067" s="8"/>
      <c r="BT1067" s="8"/>
      <c r="BU1067" s="8"/>
      <c r="BV1067" s="8"/>
      <c r="BW1067" s="8"/>
      <c r="BX1067" s="8"/>
      <c r="BY1067" s="8"/>
      <c r="BZ1067" s="8"/>
      <c r="CA1067" s="8"/>
      <c r="CB1067" s="8"/>
      <c r="CC1067" s="8"/>
      <c r="CD1067" s="8"/>
      <c r="CE1067" s="8"/>
      <c r="CF1067" s="8"/>
      <c r="CG1067" s="8"/>
      <c r="CH1067" s="8"/>
      <c r="CI1067" s="8"/>
      <c r="CJ1067" s="8"/>
      <c r="CK1067" s="8"/>
      <c r="CL1067" s="8"/>
      <c r="CM1067" s="8"/>
      <c r="CN1067" s="8"/>
      <c r="CO1067" s="8"/>
      <c r="CP1067" s="8"/>
      <c r="CQ1067" s="8"/>
      <c r="CR1067" s="8"/>
      <c r="CS1067" s="8"/>
      <c r="CT1067" s="8"/>
      <c r="CU1067" s="8"/>
      <c r="CV1067" s="8"/>
    </row>
    <row r="1068" spans="1:43" s="7" customFormat="1" ht="43.5" customHeight="1">
      <c r="A1068" s="311" t="s">
        <v>3110</v>
      </c>
      <c r="B1068" s="369" t="s">
        <v>890</v>
      </c>
      <c r="C1068" s="398" t="s">
        <v>891</v>
      </c>
      <c r="D1068" s="314" t="s">
        <v>3179</v>
      </c>
      <c r="E1068" s="314" t="s">
        <v>383</v>
      </c>
      <c r="F1068" s="315" t="s">
        <v>3182</v>
      </c>
      <c r="G1068" s="313" t="s">
        <v>3180</v>
      </c>
      <c r="H1068" s="313" t="s">
        <v>3181</v>
      </c>
      <c r="I1068" s="316">
        <v>37560</v>
      </c>
      <c r="J1068" s="316">
        <f>-K2706/0.0833333333333333</f>
        <v>0</v>
      </c>
      <c r="K1068" s="316"/>
      <c r="L1068" s="317">
        <v>42543</v>
      </c>
      <c r="M1068" s="317">
        <v>42543</v>
      </c>
      <c r="N1068" s="318">
        <v>44368</v>
      </c>
      <c r="O1068" s="336">
        <f t="shared" si="68"/>
        <v>2021</v>
      </c>
      <c r="P1068" s="336">
        <f t="shared" si="69"/>
        <v>6</v>
      </c>
      <c r="Q1068" s="326" t="str">
        <f t="shared" si="70"/>
        <v>202106</v>
      </c>
      <c r="R1068" s="311">
        <v>0</v>
      </c>
      <c r="S1068" s="319">
        <v>0</v>
      </c>
      <c r="T1068" s="319">
        <v>0</v>
      </c>
      <c r="U1068" s="313"/>
      <c r="V1068" s="363"/>
      <c r="W1068" s="360"/>
      <c r="X1068" s="363"/>
      <c r="Y106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8" s="385"/>
      <c r="AA1068" s="360"/>
      <c r="AB1068" s="360"/>
      <c r="AC1068" s="360"/>
      <c r="AD1068" s="360"/>
      <c r="AE1068" s="360"/>
      <c r="AF1068" s="360"/>
      <c r="AG1068" s="360"/>
      <c r="AH1068" s="360"/>
      <c r="AI1068" s="360"/>
      <c r="AJ1068" s="360"/>
      <c r="AK1068" s="360"/>
      <c r="AL1068" s="360"/>
      <c r="AM1068" s="360"/>
      <c r="AN1068" s="360"/>
      <c r="AO1068" s="360"/>
      <c r="AP1068" s="360"/>
      <c r="AQ1068" s="360"/>
    </row>
    <row r="1069" spans="1:43" s="7" customFormat="1" ht="43.5" customHeight="1">
      <c r="A1069" s="311" t="s">
        <v>131</v>
      </c>
      <c r="B1069" s="369" t="s">
        <v>884</v>
      </c>
      <c r="C1069" s="398" t="s">
        <v>891</v>
      </c>
      <c r="D1069" s="314"/>
      <c r="E1069" s="314" t="s">
        <v>377</v>
      </c>
      <c r="F1069" s="315" t="s">
        <v>46</v>
      </c>
      <c r="G1069" s="313" t="s">
        <v>1461</v>
      </c>
      <c r="H1069" s="313" t="s">
        <v>172</v>
      </c>
      <c r="I1069" s="316">
        <v>15000000</v>
      </c>
      <c r="J1069" s="316">
        <f>-K2729/0.0833333333333333</f>
        <v>0</v>
      </c>
      <c r="K1069" s="316"/>
      <c r="L1069" s="317">
        <v>42550</v>
      </c>
      <c r="M1069" s="317">
        <v>42550</v>
      </c>
      <c r="N1069" s="318">
        <v>44375</v>
      </c>
      <c r="O1069" s="336">
        <f t="shared" si="68"/>
        <v>2021</v>
      </c>
      <c r="P1069" s="336">
        <f t="shared" si="69"/>
        <v>6</v>
      </c>
      <c r="Q1069" s="326" t="str">
        <f t="shared" si="70"/>
        <v>202106</v>
      </c>
      <c r="R1069" s="311">
        <v>0</v>
      </c>
      <c r="S1069" s="319">
        <v>0</v>
      </c>
      <c r="T1069" s="319">
        <v>0</v>
      </c>
      <c r="U1069" s="313"/>
      <c r="V1069" s="360"/>
      <c r="W1069" s="360"/>
      <c r="X1069" s="360"/>
      <c r="Y106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69" s="421"/>
      <c r="AA1069" s="349"/>
      <c r="AB1069" s="349"/>
      <c r="AC1069" s="349"/>
      <c r="AD1069" s="349"/>
      <c r="AE1069" s="349"/>
      <c r="AF1069" s="349"/>
      <c r="AG1069" s="349"/>
      <c r="AH1069" s="349"/>
      <c r="AI1069" s="349"/>
      <c r="AJ1069" s="349"/>
      <c r="AK1069" s="349"/>
      <c r="AL1069" s="349"/>
      <c r="AM1069" s="349"/>
      <c r="AN1069" s="349"/>
      <c r="AO1069" s="349"/>
      <c r="AP1069" s="349"/>
      <c r="AQ1069" s="349"/>
    </row>
    <row r="1070" spans="1:100" s="8" customFormat="1" ht="43.5" customHeight="1">
      <c r="A1070" s="235" t="s">
        <v>89</v>
      </c>
      <c r="B1070" s="354" t="s">
        <v>890</v>
      </c>
      <c r="C1070" s="354" t="s">
        <v>891</v>
      </c>
      <c r="D1070" s="260" t="s">
        <v>1468</v>
      </c>
      <c r="E1070" s="244" t="s">
        <v>393</v>
      </c>
      <c r="F1070" s="359" t="s">
        <v>34</v>
      </c>
      <c r="G1070" s="251" t="s">
        <v>223</v>
      </c>
      <c r="H1070" s="251" t="s">
        <v>224</v>
      </c>
      <c r="I1070" s="290">
        <v>161500</v>
      </c>
      <c r="J1070" s="290">
        <f>-K2641/0.0833333333333333</f>
        <v>0</v>
      </c>
      <c r="K1070" s="290"/>
      <c r="L1070" s="280">
        <v>42578</v>
      </c>
      <c r="M1070" s="280">
        <v>42572</v>
      </c>
      <c r="N1070" s="281">
        <v>44397</v>
      </c>
      <c r="O1070" s="323">
        <f t="shared" si="68"/>
        <v>2021</v>
      </c>
      <c r="P1070" s="323">
        <f t="shared" si="69"/>
        <v>7</v>
      </c>
      <c r="Q1070" s="324" t="str">
        <f t="shared" si="70"/>
        <v>202107</v>
      </c>
      <c r="R1070" s="235">
        <v>0</v>
      </c>
      <c r="S1070" s="267">
        <v>0</v>
      </c>
      <c r="T1070" s="267">
        <v>0</v>
      </c>
      <c r="U1070" s="263"/>
      <c r="V1070" s="345"/>
      <c r="W1070" s="345"/>
      <c r="X1070" s="345"/>
      <c r="Y1070" s="341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0" s="421"/>
      <c r="AA1070" s="349"/>
      <c r="AB1070" s="349"/>
      <c r="AC1070" s="349"/>
      <c r="AD1070" s="349"/>
      <c r="AE1070" s="349"/>
      <c r="AF1070" s="349"/>
      <c r="AG1070" s="349"/>
      <c r="AH1070" s="349"/>
      <c r="AI1070" s="349"/>
      <c r="AJ1070" s="349"/>
      <c r="AK1070" s="349"/>
      <c r="AL1070" s="349"/>
      <c r="AM1070" s="349"/>
      <c r="AN1070" s="349"/>
      <c r="AO1070" s="349"/>
      <c r="AP1070" s="349"/>
      <c r="AQ1070" s="349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</row>
    <row r="1071" spans="1:43" s="8" customFormat="1" ht="43.5" customHeight="1">
      <c r="A1071" s="354" t="s">
        <v>131</v>
      </c>
      <c r="B1071" s="378" t="s">
        <v>884</v>
      </c>
      <c r="C1071" s="370" t="s">
        <v>891</v>
      </c>
      <c r="D1071" s="358"/>
      <c r="E1071" s="358" t="s">
        <v>376</v>
      </c>
      <c r="F1071" s="359" t="s">
        <v>2612</v>
      </c>
      <c r="G1071" s="355" t="s">
        <v>2613</v>
      </c>
      <c r="H1071" s="355" t="s">
        <v>2614</v>
      </c>
      <c r="I1071" s="371">
        <v>2656455.95</v>
      </c>
      <c r="J1071" s="371">
        <f>-K2697/0.0833333333333333</f>
        <v>0</v>
      </c>
      <c r="K1071" s="371"/>
      <c r="L1071" s="372">
        <v>42578</v>
      </c>
      <c r="M1071" s="372">
        <v>42578</v>
      </c>
      <c r="N1071" s="373">
        <v>44403</v>
      </c>
      <c r="O1071" s="374">
        <f t="shared" si="68"/>
        <v>2021</v>
      </c>
      <c r="P1071" s="374">
        <f t="shared" si="69"/>
        <v>7</v>
      </c>
      <c r="Q1071" s="375" t="str">
        <f t="shared" si="70"/>
        <v>202107</v>
      </c>
      <c r="R1071" s="354" t="s">
        <v>90</v>
      </c>
      <c r="S1071" s="376">
        <v>0.03</v>
      </c>
      <c r="T1071" s="376">
        <v>0.01</v>
      </c>
      <c r="U1071" s="416"/>
      <c r="V1071" s="349"/>
      <c r="W1071" s="348"/>
      <c r="X1071" s="349"/>
      <c r="Y1071" s="377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1" s="421"/>
      <c r="AA1071" s="348"/>
      <c r="AB1071" s="348"/>
      <c r="AC1071" s="348"/>
      <c r="AD1071" s="348"/>
      <c r="AE1071" s="348"/>
      <c r="AF1071" s="348"/>
      <c r="AG1071" s="348"/>
      <c r="AH1071" s="348"/>
      <c r="AI1071" s="348"/>
      <c r="AJ1071" s="348"/>
      <c r="AK1071" s="348"/>
      <c r="AL1071" s="348"/>
      <c r="AM1071" s="348"/>
      <c r="AN1071" s="348"/>
      <c r="AO1071" s="348"/>
      <c r="AP1071" s="348"/>
      <c r="AQ1071" s="348"/>
    </row>
    <row r="1072" spans="1:43" s="7" customFormat="1" ht="43.5" customHeight="1">
      <c r="A1072" s="311" t="s">
        <v>131</v>
      </c>
      <c r="B1072" s="369" t="s">
        <v>884</v>
      </c>
      <c r="C1072" s="398" t="s">
        <v>891</v>
      </c>
      <c r="D1072" s="314"/>
      <c r="E1072" s="306" t="s">
        <v>377</v>
      </c>
      <c r="F1072" s="307" t="s">
        <v>2637</v>
      </c>
      <c r="G1072" s="308" t="s">
        <v>2638</v>
      </c>
      <c r="H1072" s="308" t="s">
        <v>2067</v>
      </c>
      <c r="I1072" s="309">
        <v>1538461.53</v>
      </c>
      <c r="J1072" s="309">
        <f aca="true" t="shared" si="71" ref="J1072:J1085">-K2710/0.0833333333333333</f>
        <v>0</v>
      </c>
      <c r="K1072" s="309"/>
      <c r="L1072" s="310">
        <v>42599</v>
      </c>
      <c r="M1072" s="310">
        <v>42599</v>
      </c>
      <c r="N1072" s="310">
        <v>44424</v>
      </c>
      <c r="O1072" s="337">
        <f t="shared" si="68"/>
        <v>2021</v>
      </c>
      <c r="P1072" s="336">
        <f t="shared" si="69"/>
        <v>8</v>
      </c>
      <c r="Q1072" s="332" t="str">
        <f t="shared" si="70"/>
        <v>202108</v>
      </c>
      <c r="R1072" s="311" t="s">
        <v>90</v>
      </c>
      <c r="S1072" s="312">
        <v>0</v>
      </c>
      <c r="T1072" s="312">
        <v>0</v>
      </c>
      <c r="U1072" s="313"/>
      <c r="V1072" s="363"/>
      <c r="W1072" s="360"/>
      <c r="X1072" s="363"/>
      <c r="Y107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2" s="385"/>
      <c r="AA1072" s="363"/>
      <c r="AB1072" s="363"/>
      <c r="AC1072" s="363"/>
      <c r="AD1072" s="363"/>
      <c r="AE1072" s="363"/>
      <c r="AF1072" s="363"/>
      <c r="AG1072" s="363"/>
      <c r="AH1072" s="363"/>
      <c r="AI1072" s="363"/>
      <c r="AJ1072" s="363"/>
      <c r="AK1072" s="363"/>
      <c r="AL1072" s="363"/>
      <c r="AM1072" s="363"/>
      <c r="AN1072" s="363"/>
      <c r="AO1072" s="363"/>
      <c r="AP1072" s="363"/>
      <c r="AQ1072" s="363"/>
    </row>
    <row r="1073" spans="1:43" s="7" customFormat="1" ht="43.5" customHeight="1">
      <c r="A1073" s="311" t="s">
        <v>131</v>
      </c>
      <c r="B1073" s="369" t="s">
        <v>884</v>
      </c>
      <c r="C1073" s="398" t="s">
        <v>891</v>
      </c>
      <c r="D1073" s="314"/>
      <c r="E1073" s="306" t="s">
        <v>377</v>
      </c>
      <c r="F1073" s="307" t="s">
        <v>2637</v>
      </c>
      <c r="G1073" s="308" t="s">
        <v>2638</v>
      </c>
      <c r="H1073" s="308" t="s">
        <v>2639</v>
      </c>
      <c r="I1073" s="309">
        <v>1538461.53</v>
      </c>
      <c r="J1073" s="309">
        <f t="shared" si="71"/>
        <v>0</v>
      </c>
      <c r="K1073" s="309"/>
      <c r="L1073" s="310">
        <v>42599</v>
      </c>
      <c r="M1073" s="310">
        <v>42599</v>
      </c>
      <c r="N1073" s="310">
        <v>44424</v>
      </c>
      <c r="O1073" s="337">
        <f t="shared" si="68"/>
        <v>2021</v>
      </c>
      <c r="P1073" s="336">
        <f t="shared" si="69"/>
        <v>8</v>
      </c>
      <c r="Q1073" s="332" t="str">
        <f aca="true" t="shared" si="72" ref="Q1073:Q1104">IF(P1073&gt;9,CONCATENATE(O1073,P1073),CONCATENATE(O1073,"0",P1073))</f>
        <v>202108</v>
      </c>
      <c r="R1073" s="311" t="s">
        <v>90</v>
      </c>
      <c r="S1073" s="312">
        <v>0</v>
      </c>
      <c r="T1073" s="312">
        <v>0</v>
      </c>
      <c r="U1073" s="313"/>
      <c r="V1073" s="363"/>
      <c r="W1073" s="360"/>
      <c r="X1073" s="363"/>
      <c r="Y107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3" s="385"/>
      <c r="AA1073" s="363"/>
      <c r="AB1073" s="363"/>
      <c r="AC1073" s="363"/>
      <c r="AD1073" s="363"/>
      <c r="AE1073" s="363"/>
      <c r="AF1073" s="363"/>
      <c r="AG1073" s="363"/>
      <c r="AH1073" s="363"/>
      <c r="AI1073" s="363"/>
      <c r="AJ1073" s="363"/>
      <c r="AK1073" s="363"/>
      <c r="AL1073" s="363"/>
      <c r="AM1073" s="363"/>
      <c r="AN1073" s="363"/>
      <c r="AO1073" s="363"/>
      <c r="AP1073" s="363"/>
      <c r="AQ1073" s="363"/>
    </row>
    <row r="1074" spans="1:43" s="8" customFormat="1" ht="43.5" customHeight="1">
      <c r="A1074" s="311" t="s">
        <v>131</v>
      </c>
      <c r="B1074" s="369" t="s">
        <v>884</v>
      </c>
      <c r="C1074" s="398" t="s">
        <v>891</v>
      </c>
      <c r="D1074" s="314"/>
      <c r="E1074" s="306" t="s">
        <v>377</v>
      </c>
      <c r="F1074" s="307" t="s">
        <v>2637</v>
      </c>
      <c r="G1074" s="308" t="s">
        <v>2638</v>
      </c>
      <c r="H1074" s="308" t="s">
        <v>336</v>
      </c>
      <c r="I1074" s="309">
        <v>1538461.53</v>
      </c>
      <c r="J1074" s="309">
        <f t="shared" si="71"/>
        <v>0</v>
      </c>
      <c r="K1074" s="309"/>
      <c r="L1074" s="310">
        <v>42599</v>
      </c>
      <c r="M1074" s="310">
        <v>42599</v>
      </c>
      <c r="N1074" s="310">
        <v>44424</v>
      </c>
      <c r="O1074" s="337">
        <f t="shared" si="68"/>
        <v>2021</v>
      </c>
      <c r="P1074" s="336">
        <f t="shared" si="69"/>
        <v>8</v>
      </c>
      <c r="Q1074" s="332" t="str">
        <f t="shared" si="72"/>
        <v>202108</v>
      </c>
      <c r="R1074" s="311" t="s">
        <v>90</v>
      </c>
      <c r="S1074" s="312">
        <v>0</v>
      </c>
      <c r="T1074" s="312">
        <v>0</v>
      </c>
      <c r="U1074" s="313"/>
      <c r="V1074" s="363"/>
      <c r="W1074" s="360"/>
      <c r="X1074" s="363"/>
      <c r="Y107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4" s="385"/>
      <c r="AA1074" s="363"/>
      <c r="AB1074" s="363"/>
      <c r="AC1074" s="363"/>
      <c r="AD1074" s="363"/>
      <c r="AE1074" s="363"/>
      <c r="AF1074" s="363"/>
      <c r="AG1074" s="363"/>
      <c r="AH1074" s="363"/>
      <c r="AI1074" s="363"/>
      <c r="AJ1074" s="363"/>
      <c r="AK1074" s="363"/>
      <c r="AL1074" s="363"/>
      <c r="AM1074" s="363"/>
      <c r="AN1074" s="363"/>
      <c r="AO1074" s="363"/>
      <c r="AP1074" s="363"/>
      <c r="AQ1074" s="363"/>
    </row>
    <row r="1075" spans="1:43" s="8" customFormat="1" ht="43.5" customHeight="1">
      <c r="A1075" s="311" t="s">
        <v>131</v>
      </c>
      <c r="B1075" s="369" t="s">
        <v>884</v>
      </c>
      <c r="C1075" s="398" t="s">
        <v>891</v>
      </c>
      <c r="D1075" s="314"/>
      <c r="E1075" s="306" t="s">
        <v>377</v>
      </c>
      <c r="F1075" s="307" t="s">
        <v>2637</v>
      </c>
      <c r="G1075" s="308" t="s">
        <v>2638</v>
      </c>
      <c r="H1075" s="308" t="s">
        <v>2640</v>
      </c>
      <c r="I1075" s="309">
        <v>1538461.53</v>
      </c>
      <c r="J1075" s="309">
        <f t="shared" si="71"/>
        <v>0</v>
      </c>
      <c r="K1075" s="309"/>
      <c r="L1075" s="310">
        <v>42599</v>
      </c>
      <c r="M1075" s="310">
        <v>42599</v>
      </c>
      <c r="N1075" s="310">
        <v>44424</v>
      </c>
      <c r="O1075" s="337">
        <f t="shared" si="68"/>
        <v>2021</v>
      </c>
      <c r="P1075" s="336">
        <f t="shared" si="69"/>
        <v>8</v>
      </c>
      <c r="Q1075" s="332" t="str">
        <f t="shared" si="72"/>
        <v>202108</v>
      </c>
      <c r="R1075" s="311" t="s">
        <v>90</v>
      </c>
      <c r="S1075" s="312">
        <v>0</v>
      </c>
      <c r="T1075" s="312">
        <v>0</v>
      </c>
      <c r="U1075" s="313"/>
      <c r="V1075" s="363"/>
      <c r="W1075" s="360"/>
      <c r="X1075" s="363"/>
      <c r="Y107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5" s="385"/>
      <c r="AA1075" s="363"/>
      <c r="AB1075" s="363"/>
      <c r="AC1075" s="363"/>
      <c r="AD1075" s="363"/>
      <c r="AE1075" s="363"/>
      <c r="AF1075" s="363"/>
      <c r="AG1075" s="363"/>
      <c r="AH1075" s="363"/>
      <c r="AI1075" s="363"/>
      <c r="AJ1075" s="363"/>
      <c r="AK1075" s="363"/>
      <c r="AL1075" s="363"/>
      <c r="AM1075" s="363"/>
      <c r="AN1075" s="363"/>
      <c r="AO1075" s="363"/>
      <c r="AP1075" s="363"/>
      <c r="AQ1075" s="363"/>
    </row>
    <row r="1076" spans="1:43" s="8" customFormat="1" ht="43.5" customHeight="1">
      <c r="A1076" s="311" t="s">
        <v>131</v>
      </c>
      <c r="B1076" s="369" t="s">
        <v>884</v>
      </c>
      <c r="C1076" s="398" t="s">
        <v>891</v>
      </c>
      <c r="D1076" s="314"/>
      <c r="E1076" s="306" t="s">
        <v>377</v>
      </c>
      <c r="F1076" s="307" t="s">
        <v>2637</v>
      </c>
      <c r="G1076" s="308" t="s">
        <v>2638</v>
      </c>
      <c r="H1076" s="308" t="s">
        <v>2064</v>
      </c>
      <c r="I1076" s="309">
        <v>1538461.53</v>
      </c>
      <c r="J1076" s="309">
        <f t="shared" si="71"/>
        <v>0</v>
      </c>
      <c r="K1076" s="309"/>
      <c r="L1076" s="310">
        <v>42599</v>
      </c>
      <c r="M1076" s="310">
        <v>42599</v>
      </c>
      <c r="N1076" s="310">
        <v>44424</v>
      </c>
      <c r="O1076" s="337">
        <f t="shared" si="68"/>
        <v>2021</v>
      </c>
      <c r="P1076" s="336">
        <f t="shared" si="69"/>
        <v>8</v>
      </c>
      <c r="Q1076" s="332" t="str">
        <f t="shared" si="72"/>
        <v>202108</v>
      </c>
      <c r="R1076" s="311" t="s">
        <v>90</v>
      </c>
      <c r="S1076" s="312">
        <v>0</v>
      </c>
      <c r="T1076" s="312">
        <v>0</v>
      </c>
      <c r="U1076" s="313"/>
      <c r="V1076" s="363"/>
      <c r="W1076" s="360"/>
      <c r="X1076" s="363"/>
      <c r="Y107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6" s="385"/>
      <c r="AA1076" s="363"/>
      <c r="AB1076" s="363"/>
      <c r="AC1076" s="363"/>
      <c r="AD1076" s="363"/>
      <c r="AE1076" s="363"/>
      <c r="AF1076" s="363"/>
      <c r="AG1076" s="363"/>
      <c r="AH1076" s="363"/>
      <c r="AI1076" s="363"/>
      <c r="AJ1076" s="363"/>
      <c r="AK1076" s="363"/>
      <c r="AL1076" s="363"/>
      <c r="AM1076" s="363"/>
      <c r="AN1076" s="363"/>
      <c r="AO1076" s="363"/>
      <c r="AP1076" s="363"/>
      <c r="AQ1076" s="363"/>
    </row>
    <row r="1077" spans="1:100" s="8" customFormat="1" ht="43.5" customHeight="1">
      <c r="A1077" s="311" t="s">
        <v>131</v>
      </c>
      <c r="B1077" s="369" t="s">
        <v>884</v>
      </c>
      <c r="C1077" s="398" t="s">
        <v>891</v>
      </c>
      <c r="D1077" s="314"/>
      <c r="E1077" s="306" t="s">
        <v>377</v>
      </c>
      <c r="F1077" s="307" t="s">
        <v>2637</v>
      </c>
      <c r="G1077" s="308" t="s">
        <v>2638</v>
      </c>
      <c r="H1077" s="308" t="s">
        <v>2641</v>
      </c>
      <c r="I1077" s="309">
        <v>1538461.53</v>
      </c>
      <c r="J1077" s="309">
        <f t="shared" si="71"/>
        <v>0</v>
      </c>
      <c r="K1077" s="309"/>
      <c r="L1077" s="310">
        <v>42599</v>
      </c>
      <c r="M1077" s="310">
        <v>42599</v>
      </c>
      <c r="N1077" s="310">
        <v>44424</v>
      </c>
      <c r="O1077" s="337">
        <f t="shared" si="68"/>
        <v>2021</v>
      </c>
      <c r="P1077" s="336">
        <f t="shared" si="69"/>
        <v>8</v>
      </c>
      <c r="Q1077" s="332" t="str">
        <f t="shared" si="72"/>
        <v>202108</v>
      </c>
      <c r="R1077" s="311" t="s">
        <v>90</v>
      </c>
      <c r="S1077" s="312">
        <v>0</v>
      </c>
      <c r="T1077" s="312">
        <v>0</v>
      </c>
      <c r="U1077" s="313"/>
      <c r="V1077" s="363"/>
      <c r="W1077" s="360"/>
      <c r="X1077" s="363"/>
      <c r="Y107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7" s="385"/>
      <c r="AA1077" s="363"/>
      <c r="AB1077" s="363"/>
      <c r="AC1077" s="363"/>
      <c r="AD1077" s="363"/>
      <c r="AE1077" s="363"/>
      <c r="AF1077" s="363"/>
      <c r="AG1077" s="363"/>
      <c r="AH1077" s="363"/>
      <c r="AI1077" s="363"/>
      <c r="AJ1077" s="363"/>
      <c r="AK1077" s="363"/>
      <c r="AL1077" s="363"/>
      <c r="AM1077" s="363"/>
      <c r="AN1077" s="363"/>
      <c r="AO1077" s="363"/>
      <c r="AP1077" s="363"/>
      <c r="AQ1077" s="363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  <c r="CC1077" s="7"/>
      <c r="CD1077" s="7"/>
      <c r="CE1077" s="7"/>
      <c r="CF1077" s="7"/>
      <c r="CG1077" s="7"/>
      <c r="CH1077" s="7"/>
      <c r="CI1077" s="7"/>
      <c r="CJ1077" s="7"/>
      <c r="CK1077" s="7"/>
      <c r="CL1077" s="7"/>
      <c r="CM1077" s="7"/>
      <c r="CN1077" s="7"/>
      <c r="CO1077" s="7"/>
      <c r="CP1077" s="7"/>
      <c r="CQ1077" s="7"/>
      <c r="CR1077" s="7"/>
      <c r="CS1077" s="7"/>
      <c r="CT1077" s="7"/>
      <c r="CU1077" s="7"/>
      <c r="CV1077" s="7"/>
    </row>
    <row r="1078" spans="1:100" s="8" customFormat="1" ht="43.5" customHeight="1">
      <c r="A1078" s="311" t="s">
        <v>131</v>
      </c>
      <c r="B1078" s="369" t="s">
        <v>884</v>
      </c>
      <c r="C1078" s="398" t="s">
        <v>891</v>
      </c>
      <c r="D1078" s="314"/>
      <c r="E1078" s="306" t="s">
        <v>377</v>
      </c>
      <c r="F1078" s="307" t="s">
        <v>2637</v>
      </c>
      <c r="G1078" s="308" t="s">
        <v>2638</v>
      </c>
      <c r="H1078" s="308" t="s">
        <v>2642</v>
      </c>
      <c r="I1078" s="309">
        <v>1538461.53</v>
      </c>
      <c r="J1078" s="309">
        <f t="shared" si="71"/>
        <v>0</v>
      </c>
      <c r="K1078" s="309"/>
      <c r="L1078" s="310">
        <v>42599</v>
      </c>
      <c r="M1078" s="310">
        <v>42599</v>
      </c>
      <c r="N1078" s="310">
        <v>44424</v>
      </c>
      <c r="O1078" s="337">
        <f t="shared" si="68"/>
        <v>2021</v>
      </c>
      <c r="P1078" s="336">
        <f t="shared" si="69"/>
        <v>8</v>
      </c>
      <c r="Q1078" s="332" t="str">
        <f t="shared" si="72"/>
        <v>202108</v>
      </c>
      <c r="R1078" s="311" t="s">
        <v>90</v>
      </c>
      <c r="S1078" s="312">
        <v>0</v>
      </c>
      <c r="T1078" s="312">
        <v>0</v>
      </c>
      <c r="U1078" s="313"/>
      <c r="V1078" s="363"/>
      <c r="W1078" s="360"/>
      <c r="X1078" s="363"/>
      <c r="Y107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8" s="385"/>
      <c r="AA1078" s="363"/>
      <c r="AB1078" s="363"/>
      <c r="AC1078" s="363"/>
      <c r="AD1078" s="363"/>
      <c r="AE1078" s="363"/>
      <c r="AF1078" s="363"/>
      <c r="AG1078" s="363"/>
      <c r="AH1078" s="363"/>
      <c r="AI1078" s="363"/>
      <c r="AJ1078" s="363"/>
      <c r="AK1078" s="363"/>
      <c r="AL1078" s="363"/>
      <c r="AM1078" s="363"/>
      <c r="AN1078" s="363"/>
      <c r="AO1078" s="363"/>
      <c r="AP1078" s="363"/>
      <c r="AQ1078" s="363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  <c r="CC1078" s="7"/>
      <c r="CD1078" s="7"/>
      <c r="CE1078" s="7"/>
      <c r="CF1078" s="7"/>
      <c r="CG1078" s="7"/>
      <c r="CH1078" s="7"/>
      <c r="CI1078" s="7"/>
      <c r="CJ1078" s="7"/>
      <c r="CK1078" s="7"/>
      <c r="CL1078" s="7"/>
      <c r="CM1078" s="7"/>
      <c r="CN1078" s="7"/>
      <c r="CO1078" s="7"/>
      <c r="CP1078" s="7"/>
      <c r="CQ1078" s="7"/>
      <c r="CR1078" s="7"/>
      <c r="CS1078" s="7"/>
      <c r="CT1078" s="7"/>
      <c r="CU1078" s="7"/>
      <c r="CV1078" s="7"/>
    </row>
    <row r="1079" spans="1:43" s="8" customFormat="1" ht="43.5" customHeight="1">
      <c r="A1079" s="311" t="s">
        <v>131</v>
      </c>
      <c r="B1079" s="369" t="s">
        <v>884</v>
      </c>
      <c r="C1079" s="398" t="s">
        <v>891</v>
      </c>
      <c r="D1079" s="314"/>
      <c r="E1079" s="306" t="s">
        <v>377</v>
      </c>
      <c r="F1079" s="307" t="s">
        <v>2637</v>
      </c>
      <c r="G1079" s="308" t="s">
        <v>2638</v>
      </c>
      <c r="H1079" s="308" t="s">
        <v>2643</v>
      </c>
      <c r="I1079" s="309">
        <v>1538461.53</v>
      </c>
      <c r="J1079" s="309">
        <f t="shared" si="71"/>
        <v>0</v>
      </c>
      <c r="K1079" s="309"/>
      <c r="L1079" s="310">
        <v>42599</v>
      </c>
      <c r="M1079" s="310">
        <v>42599</v>
      </c>
      <c r="N1079" s="310">
        <v>44424</v>
      </c>
      <c r="O1079" s="337">
        <f t="shared" si="68"/>
        <v>2021</v>
      </c>
      <c r="P1079" s="336">
        <f t="shared" si="69"/>
        <v>8</v>
      </c>
      <c r="Q1079" s="332" t="str">
        <f t="shared" si="72"/>
        <v>202108</v>
      </c>
      <c r="R1079" s="311" t="s">
        <v>90</v>
      </c>
      <c r="S1079" s="312">
        <v>0</v>
      </c>
      <c r="T1079" s="312">
        <v>0</v>
      </c>
      <c r="U1079" s="313"/>
      <c r="V1079" s="363"/>
      <c r="W1079" s="360"/>
      <c r="X1079" s="363"/>
      <c r="Y107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79" s="385"/>
      <c r="AA1079" s="363"/>
      <c r="AB1079" s="363"/>
      <c r="AC1079" s="363"/>
      <c r="AD1079" s="363"/>
      <c r="AE1079" s="363"/>
      <c r="AF1079" s="363"/>
      <c r="AG1079" s="363"/>
      <c r="AH1079" s="363"/>
      <c r="AI1079" s="363"/>
      <c r="AJ1079" s="363"/>
      <c r="AK1079" s="363"/>
      <c r="AL1079" s="363"/>
      <c r="AM1079" s="363"/>
      <c r="AN1079" s="363"/>
      <c r="AO1079" s="363"/>
      <c r="AP1079" s="363"/>
      <c r="AQ1079" s="363"/>
    </row>
    <row r="1080" spans="1:100" s="8" customFormat="1" ht="43.5" customHeight="1">
      <c r="A1080" s="311" t="s">
        <v>131</v>
      </c>
      <c r="B1080" s="369" t="s">
        <v>884</v>
      </c>
      <c r="C1080" s="398" t="s">
        <v>891</v>
      </c>
      <c r="D1080" s="314"/>
      <c r="E1080" s="306" t="s">
        <v>377</v>
      </c>
      <c r="F1080" s="307" t="s">
        <v>2637</v>
      </c>
      <c r="G1080" s="308" t="s">
        <v>2638</v>
      </c>
      <c r="H1080" s="308" t="s">
        <v>2644</v>
      </c>
      <c r="I1080" s="309">
        <v>1538461.53</v>
      </c>
      <c r="J1080" s="309">
        <f t="shared" si="71"/>
        <v>0</v>
      </c>
      <c r="K1080" s="309"/>
      <c r="L1080" s="310">
        <v>42599</v>
      </c>
      <c r="M1080" s="310">
        <v>42599</v>
      </c>
      <c r="N1080" s="310">
        <v>44424</v>
      </c>
      <c r="O1080" s="337">
        <f t="shared" si="68"/>
        <v>2021</v>
      </c>
      <c r="P1080" s="336">
        <f t="shared" si="69"/>
        <v>8</v>
      </c>
      <c r="Q1080" s="332" t="str">
        <f t="shared" si="72"/>
        <v>202108</v>
      </c>
      <c r="R1080" s="311" t="s">
        <v>90</v>
      </c>
      <c r="S1080" s="312">
        <v>0</v>
      </c>
      <c r="T1080" s="312">
        <v>0</v>
      </c>
      <c r="U1080" s="313"/>
      <c r="V1080" s="363"/>
      <c r="W1080" s="360"/>
      <c r="X1080" s="363"/>
      <c r="Y1080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0" s="385"/>
      <c r="AA1080" s="363"/>
      <c r="AB1080" s="363"/>
      <c r="AC1080" s="363"/>
      <c r="AD1080" s="363"/>
      <c r="AE1080" s="363"/>
      <c r="AF1080" s="363"/>
      <c r="AG1080" s="363"/>
      <c r="AH1080" s="363"/>
      <c r="AI1080" s="363"/>
      <c r="AJ1080" s="363"/>
      <c r="AK1080" s="363"/>
      <c r="AL1080" s="363"/>
      <c r="AM1080" s="363"/>
      <c r="AN1080" s="363"/>
      <c r="AO1080" s="363"/>
      <c r="AP1080" s="363"/>
      <c r="AQ1080" s="363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  <c r="CC1080" s="7"/>
      <c r="CD1080" s="7"/>
      <c r="CE1080" s="7"/>
      <c r="CF1080" s="7"/>
      <c r="CG1080" s="7"/>
      <c r="CH1080" s="7"/>
      <c r="CI1080" s="7"/>
      <c r="CJ1080" s="7"/>
      <c r="CK1080" s="7"/>
      <c r="CL1080" s="7"/>
      <c r="CM1080" s="7"/>
      <c r="CN1080" s="7"/>
      <c r="CO1080" s="7"/>
      <c r="CP1080" s="7"/>
      <c r="CQ1080" s="7"/>
      <c r="CR1080" s="7"/>
      <c r="CS1080" s="7"/>
      <c r="CT1080" s="7"/>
      <c r="CU1080" s="7"/>
      <c r="CV1080" s="7"/>
    </row>
    <row r="1081" spans="1:43" s="8" customFormat="1" ht="43.5" customHeight="1">
      <c r="A1081" s="311" t="s">
        <v>131</v>
      </c>
      <c r="B1081" s="369" t="s">
        <v>884</v>
      </c>
      <c r="C1081" s="398" t="s">
        <v>891</v>
      </c>
      <c r="D1081" s="314"/>
      <c r="E1081" s="306" t="s">
        <v>377</v>
      </c>
      <c r="F1081" s="307" t="s">
        <v>2637</v>
      </c>
      <c r="G1081" s="308" t="s">
        <v>2638</v>
      </c>
      <c r="H1081" s="308" t="s">
        <v>2068</v>
      </c>
      <c r="I1081" s="309">
        <v>1538461.53</v>
      </c>
      <c r="J1081" s="309">
        <f t="shared" si="71"/>
        <v>0</v>
      </c>
      <c r="K1081" s="309"/>
      <c r="L1081" s="310">
        <v>42599</v>
      </c>
      <c r="M1081" s="310">
        <v>42599</v>
      </c>
      <c r="N1081" s="310">
        <v>44424</v>
      </c>
      <c r="O1081" s="337">
        <f t="shared" si="68"/>
        <v>2021</v>
      </c>
      <c r="P1081" s="336">
        <f t="shared" si="69"/>
        <v>8</v>
      </c>
      <c r="Q1081" s="332" t="str">
        <f t="shared" si="72"/>
        <v>202108</v>
      </c>
      <c r="R1081" s="311" t="s">
        <v>90</v>
      </c>
      <c r="S1081" s="312">
        <v>0</v>
      </c>
      <c r="T1081" s="312">
        <v>0</v>
      </c>
      <c r="U1081" s="313"/>
      <c r="V1081" s="363"/>
      <c r="W1081" s="360"/>
      <c r="X1081" s="363"/>
      <c r="Y1081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1" s="385"/>
      <c r="AA1081" s="363"/>
      <c r="AB1081" s="363"/>
      <c r="AC1081" s="363"/>
      <c r="AD1081" s="363"/>
      <c r="AE1081" s="363"/>
      <c r="AF1081" s="363"/>
      <c r="AG1081" s="363"/>
      <c r="AH1081" s="363"/>
      <c r="AI1081" s="363"/>
      <c r="AJ1081" s="363"/>
      <c r="AK1081" s="363"/>
      <c r="AL1081" s="363"/>
      <c r="AM1081" s="363"/>
      <c r="AN1081" s="363"/>
      <c r="AO1081" s="363"/>
      <c r="AP1081" s="363"/>
      <c r="AQ1081" s="363"/>
    </row>
    <row r="1082" spans="1:100" s="8" customFormat="1" ht="43.5" customHeight="1">
      <c r="A1082" s="311" t="s">
        <v>131</v>
      </c>
      <c r="B1082" s="369" t="s">
        <v>884</v>
      </c>
      <c r="C1082" s="398" t="s">
        <v>891</v>
      </c>
      <c r="D1082" s="314"/>
      <c r="E1082" s="306" t="s">
        <v>377</v>
      </c>
      <c r="F1082" s="307" t="s">
        <v>2637</v>
      </c>
      <c r="G1082" s="308" t="s">
        <v>2638</v>
      </c>
      <c r="H1082" s="308" t="s">
        <v>2645</v>
      </c>
      <c r="I1082" s="309">
        <v>1538461.53</v>
      </c>
      <c r="J1082" s="309">
        <f t="shared" si="71"/>
        <v>0</v>
      </c>
      <c r="K1082" s="309"/>
      <c r="L1082" s="310">
        <v>42599</v>
      </c>
      <c r="M1082" s="310">
        <v>42599</v>
      </c>
      <c r="N1082" s="310">
        <v>44424</v>
      </c>
      <c r="O1082" s="337">
        <f t="shared" si="68"/>
        <v>2021</v>
      </c>
      <c r="P1082" s="336">
        <f t="shared" si="69"/>
        <v>8</v>
      </c>
      <c r="Q1082" s="332" t="str">
        <f t="shared" si="72"/>
        <v>202108</v>
      </c>
      <c r="R1082" s="311" t="s">
        <v>90</v>
      </c>
      <c r="S1082" s="312">
        <v>0</v>
      </c>
      <c r="T1082" s="312">
        <v>0</v>
      </c>
      <c r="U1082" s="313"/>
      <c r="V1082" s="363"/>
      <c r="W1082" s="360"/>
      <c r="X1082" s="363"/>
      <c r="Y1082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2" s="385"/>
      <c r="AA1082" s="363"/>
      <c r="AB1082" s="363"/>
      <c r="AC1082" s="363"/>
      <c r="AD1082" s="363"/>
      <c r="AE1082" s="363"/>
      <c r="AF1082" s="363"/>
      <c r="AG1082" s="363"/>
      <c r="AH1082" s="363"/>
      <c r="AI1082" s="363"/>
      <c r="AJ1082" s="363"/>
      <c r="AK1082" s="363"/>
      <c r="AL1082" s="363"/>
      <c r="AM1082" s="363"/>
      <c r="AN1082" s="363"/>
      <c r="AO1082" s="363"/>
      <c r="AP1082" s="363"/>
      <c r="AQ1082" s="363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  <c r="CC1082" s="7"/>
      <c r="CD1082" s="7"/>
      <c r="CE1082" s="7"/>
      <c r="CF1082" s="7"/>
      <c r="CG1082" s="7"/>
      <c r="CH1082" s="7"/>
      <c r="CI1082" s="7"/>
      <c r="CJ1082" s="7"/>
      <c r="CK1082" s="7"/>
      <c r="CL1082" s="7"/>
      <c r="CM1082" s="7"/>
      <c r="CN1082" s="7"/>
      <c r="CO1082" s="7"/>
      <c r="CP1082" s="7"/>
      <c r="CQ1082" s="7"/>
      <c r="CR1082" s="7"/>
      <c r="CS1082" s="7"/>
      <c r="CT1082" s="7"/>
      <c r="CU1082" s="7"/>
      <c r="CV1082" s="7"/>
    </row>
    <row r="1083" spans="1:43" s="8" customFormat="1" ht="43.5" customHeight="1">
      <c r="A1083" s="311" t="s">
        <v>131</v>
      </c>
      <c r="B1083" s="369" t="s">
        <v>884</v>
      </c>
      <c r="C1083" s="398" t="s">
        <v>891</v>
      </c>
      <c r="D1083" s="314"/>
      <c r="E1083" s="306" t="s">
        <v>377</v>
      </c>
      <c r="F1083" s="307" t="s">
        <v>2637</v>
      </c>
      <c r="G1083" s="308" t="s">
        <v>2638</v>
      </c>
      <c r="H1083" s="308" t="s">
        <v>2646</v>
      </c>
      <c r="I1083" s="309">
        <v>1538461.53</v>
      </c>
      <c r="J1083" s="309">
        <f t="shared" si="71"/>
        <v>0</v>
      </c>
      <c r="K1083" s="309"/>
      <c r="L1083" s="310">
        <v>42599</v>
      </c>
      <c r="M1083" s="310">
        <v>42599</v>
      </c>
      <c r="N1083" s="310">
        <v>44424</v>
      </c>
      <c r="O1083" s="337">
        <f t="shared" si="68"/>
        <v>2021</v>
      </c>
      <c r="P1083" s="336">
        <f t="shared" si="69"/>
        <v>8</v>
      </c>
      <c r="Q1083" s="332" t="str">
        <f t="shared" si="72"/>
        <v>202108</v>
      </c>
      <c r="R1083" s="311" t="s">
        <v>90</v>
      </c>
      <c r="S1083" s="312">
        <v>0</v>
      </c>
      <c r="T1083" s="312">
        <v>0</v>
      </c>
      <c r="U1083" s="313"/>
      <c r="V1083" s="363"/>
      <c r="W1083" s="360"/>
      <c r="X1083" s="363"/>
      <c r="Y1083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3" s="385"/>
      <c r="AA1083" s="363"/>
      <c r="AB1083" s="363"/>
      <c r="AC1083" s="363"/>
      <c r="AD1083" s="363"/>
      <c r="AE1083" s="363"/>
      <c r="AF1083" s="363"/>
      <c r="AG1083" s="363"/>
      <c r="AH1083" s="363"/>
      <c r="AI1083" s="363"/>
      <c r="AJ1083" s="363"/>
      <c r="AK1083" s="363"/>
      <c r="AL1083" s="363"/>
      <c r="AM1083" s="363"/>
      <c r="AN1083" s="363"/>
      <c r="AO1083" s="363"/>
      <c r="AP1083" s="363"/>
      <c r="AQ1083" s="363"/>
    </row>
    <row r="1084" spans="1:43" s="8" customFormat="1" ht="43.5" customHeight="1">
      <c r="A1084" s="311" t="s">
        <v>131</v>
      </c>
      <c r="B1084" s="369" t="s">
        <v>884</v>
      </c>
      <c r="C1084" s="398" t="s">
        <v>891</v>
      </c>
      <c r="D1084" s="314"/>
      <c r="E1084" s="306" t="s">
        <v>377</v>
      </c>
      <c r="F1084" s="307" t="s">
        <v>2637</v>
      </c>
      <c r="G1084" s="308" t="s">
        <v>2638</v>
      </c>
      <c r="H1084" s="308" t="s">
        <v>2066</v>
      </c>
      <c r="I1084" s="309">
        <v>1538461.53</v>
      </c>
      <c r="J1084" s="309">
        <f t="shared" si="71"/>
        <v>0</v>
      </c>
      <c r="K1084" s="309"/>
      <c r="L1084" s="310">
        <v>42599</v>
      </c>
      <c r="M1084" s="310">
        <v>42599</v>
      </c>
      <c r="N1084" s="310">
        <v>44424</v>
      </c>
      <c r="O1084" s="337">
        <f t="shared" si="68"/>
        <v>2021</v>
      </c>
      <c r="P1084" s="336">
        <f t="shared" si="69"/>
        <v>8</v>
      </c>
      <c r="Q1084" s="332" t="str">
        <f t="shared" si="72"/>
        <v>202108</v>
      </c>
      <c r="R1084" s="311" t="s">
        <v>90</v>
      </c>
      <c r="S1084" s="312">
        <v>0</v>
      </c>
      <c r="T1084" s="312">
        <v>0</v>
      </c>
      <c r="U1084" s="313"/>
      <c r="V1084" s="363"/>
      <c r="W1084" s="360"/>
      <c r="X1084" s="363"/>
      <c r="Y1084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4" s="385"/>
      <c r="AA1084" s="363"/>
      <c r="AB1084" s="363"/>
      <c r="AC1084" s="363"/>
      <c r="AD1084" s="363"/>
      <c r="AE1084" s="363"/>
      <c r="AF1084" s="363"/>
      <c r="AG1084" s="363"/>
      <c r="AH1084" s="363"/>
      <c r="AI1084" s="363"/>
      <c r="AJ1084" s="363"/>
      <c r="AK1084" s="363"/>
      <c r="AL1084" s="363"/>
      <c r="AM1084" s="363"/>
      <c r="AN1084" s="363"/>
      <c r="AO1084" s="363"/>
      <c r="AP1084" s="363"/>
      <c r="AQ1084" s="363"/>
    </row>
    <row r="1085" spans="1:43" s="8" customFormat="1" ht="43.5" customHeight="1">
      <c r="A1085" s="305" t="s">
        <v>2048</v>
      </c>
      <c r="B1085" s="361" t="s">
        <v>966</v>
      </c>
      <c r="C1085" s="398" t="s">
        <v>891</v>
      </c>
      <c r="D1085" s="306"/>
      <c r="E1085" s="306" t="s">
        <v>403</v>
      </c>
      <c r="F1085" s="307" t="s">
        <v>46</v>
      </c>
      <c r="G1085" s="308" t="s">
        <v>2750</v>
      </c>
      <c r="H1085" s="308" t="s">
        <v>2751</v>
      </c>
      <c r="I1085" s="309">
        <v>61542</v>
      </c>
      <c r="J1085" s="309">
        <f t="shared" si="71"/>
        <v>0</v>
      </c>
      <c r="K1085" s="309"/>
      <c r="L1085" s="310">
        <v>42655</v>
      </c>
      <c r="M1085" s="310">
        <v>42655</v>
      </c>
      <c r="N1085" s="310">
        <v>44480</v>
      </c>
      <c r="O1085" s="337">
        <f t="shared" si="68"/>
        <v>2021</v>
      </c>
      <c r="P1085" s="336">
        <f t="shared" si="69"/>
        <v>10</v>
      </c>
      <c r="Q1085" s="332" t="str">
        <f t="shared" si="72"/>
        <v>202110</v>
      </c>
      <c r="R1085" s="311" t="s">
        <v>105</v>
      </c>
      <c r="S1085" s="312">
        <v>0</v>
      </c>
      <c r="T1085" s="312">
        <v>0</v>
      </c>
      <c r="U1085" s="308"/>
      <c r="V1085" s="360"/>
      <c r="W1085" s="360"/>
      <c r="X1085" s="360"/>
      <c r="Y1085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5" s="385"/>
      <c r="AA1085" s="363"/>
      <c r="AB1085" s="363"/>
      <c r="AC1085" s="363"/>
      <c r="AD1085" s="363"/>
      <c r="AE1085" s="363"/>
      <c r="AF1085" s="363"/>
      <c r="AG1085" s="363"/>
      <c r="AH1085" s="363"/>
      <c r="AI1085" s="363"/>
      <c r="AJ1085" s="363"/>
      <c r="AK1085" s="363"/>
      <c r="AL1085" s="363"/>
      <c r="AM1085" s="363"/>
      <c r="AN1085" s="363"/>
      <c r="AO1085" s="363"/>
      <c r="AP1085" s="363"/>
      <c r="AQ1085" s="363"/>
    </row>
    <row r="1086" spans="1:100" s="8" customFormat="1" ht="43.5" customHeight="1">
      <c r="A1086" s="305" t="s">
        <v>2048</v>
      </c>
      <c r="B1086" s="361" t="s">
        <v>966</v>
      </c>
      <c r="C1086" s="398" t="s">
        <v>891</v>
      </c>
      <c r="D1086" s="306"/>
      <c r="E1086" s="306" t="s">
        <v>382</v>
      </c>
      <c r="F1086" s="307" t="s">
        <v>46</v>
      </c>
      <c r="G1086" s="308" t="s">
        <v>3139</v>
      </c>
      <c r="H1086" s="308" t="s">
        <v>3140</v>
      </c>
      <c r="I1086" s="309">
        <v>75000</v>
      </c>
      <c r="J1086" s="309">
        <f>-K2718/0.0833333333333333</f>
        <v>0</v>
      </c>
      <c r="K1086" s="309"/>
      <c r="L1086" s="310">
        <v>42781</v>
      </c>
      <c r="M1086" s="310">
        <v>42781</v>
      </c>
      <c r="N1086" s="310">
        <v>44606</v>
      </c>
      <c r="O1086" s="337">
        <f t="shared" si="68"/>
        <v>2022</v>
      </c>
      <c r="P1086" s="336">
        <f t="shared" si="69"/>
        <v>2</v>
      </c>
      <c r="Q1086" s="332" t="str">
        <f t="shared" si="72"/>
        <v>202202</v>
      </c>
      <c r="R1086" s="311">
        <v>0</v>
      </c>
      <c r="S1086" s="312">
        <v>0</v>
      </c>
      <c r="T1086" s="312">
        <v>0</v>
      </c>
      <c r="U1086" s="308"/>
      <c r="V1086" s="360"/>
      <c r="W1086" s="360"/>
      <c r="X1086" s="360"/>
      <c r="Y1086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6" s="385"/>
      <c r="AA1086" s="363"/>
      <c r="AB1086" s="363"/>
      <c r="AC1086" s="363"/>
      <c r="AD1086" s="363"/>
      <c r="AE1086" s="363"/>
      <c r="AF1086" s="363"/>
      <c r="AG1086" s="363"/>
      <c r="AH1086" s="363"/>
      <c r="AI1086" s="363"/>
      <c r="AJ1086" s="363"/>
      <c r="AK1086" s="363"/>
      <c r="AL1086" s="363"/>
      <c r="AM1086" s="363"/>
      <c r="AN1086" s="363"/>
      <c r="AO1086" s="363"/>
      <c r="AP1086" s="363"/>
      <c r="AQ1086" s="363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  <c r="CC1086" s="7"/>
      <c r="CD1086" s="7"/>
      <c r="CE1086" s="7"/>
      <c r="CF1086" s="7"/>
      <c r="CG1086" s="7"/>
      <c r="CH1086" s="7"/>
      <c r="CI1086" s="7"/>
      <c r="CJ1086" s="7"/>
      <c r="CK1086" s="7"/>
      <c r="CL1086" s="7"/>
      <c r="CM1086" s="7"/>
      <c r="CN1086" s="7"/>
      <c r="CO1086" s="7"/>
      <c r="CP1086" s="7"/>
      <c r="CQ1086" s="7"/>
      <c r="CR1086" s="7"/>
      <c r="CS1086" s="7"/>
      <c r="CT1086" s="7"/>
      <c r="CU1086" s="7"/>
      <c r="CV1086" s="7"/>
    </row>
    <row r="1087" spans="1:43" s="8" customFormat="1" ht="43.5" customHeight="1">
      <c r="A1087" s="311" t="s">
        <v>476</v>
      </c>
      <c r="B1087" s="369" t="s">
        <v>966</v>
      </c>
      <c r="C1087" s="398" t="s">
        <v>891</v>
      </c>
      <c r="D1087" s="314"/>
      <c r="E1087" s="314" t="s">
        <v>379</v>
      </c>
      <c r="F1087" s="315" t="s">
        <v>46</v>
      </c>
      <c r="G1087" s="313" t="s">
        <v>3225</v>
      </c>
      <c r="H1087" s="313" t="s">
        <v>324</v>
      </c>
      <c r="I1087" s="316">
        <v>225300</v>
      </c>
      <c r="J1087" s="316">
        <f>-K2710/0.0833333333333333</f>
        <v>0</v>
      </c>
      <c r="K1087" s="316"/>
      <c r="L1087" s="317">
        <v>42816</v>
      </c>
      <c r="M1087" s="317">
        <v>42816</v>
      </c>
      <c r="N1087" s="318">
        <v>44641</v>
      </c>
      <c r="O1087" s="336">
        <f t="shared" si="68"/>
        <v>2022</v>
      </c>
      <c r="P1087" s="336">
        <f t="shared" si="69"/>
        <v>3</v>
      </c>
      <c r="Q1087" s="326" t="str">
        <f t="shared" si="72"/>
        <v>202203</v>
      </c>
      <c r="R1087" s="311">
        <v>0</v>
      </c>
      <c r="S1087" s="319">
        <v>0</v>
      </c>
      <c r="T1087" s="319">
        <v>0</v>
      </c>
      <c r="U1087" s="313"/>
      <c r="V1087" s="363"/>
      <c r="W1087" s="360"/>
      <c r="X1087" s="363"/>
      <c r="Y1087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7" s="360"/>
      <c r="AA1087" s="360"/>
      <c r="AB1087" s="360"/>
      <c r="AC1087" s="360"/>
      <c r="AD1087" s="360"/>
      <c r="AE1087" s="360"/>
      <c r="AF1087" s="360"/>
      <c r="AG1087" s="360"/>
      <c r="AH1087" s="360"/>
      <c r="AI1087" s="360"/>
      <c r="AJ1087" s="360"/>
      <c r="AK1087" s="360"/>
      <c r="AL1087" s="360"/>
      <c r="AM1087" s="360"/>
      <c r="AN1087" s="360"/>
      <c r="AO1087" s="360"/>
      <c r="AP1087" s="360"/>
      <c r="AQ1087" s="360"/>
    </row>
    <row r="1088" spans="1:43" s="8" customFormat="1" ht="43.5" customHeight="1">
      <c r="A1088" s="311" t="s">
        <v>203</v>
      </c>
      <c r="B1088" s="369" t="s">
        <v>884</v>
      </c>
      <c r="C1088" s="398" t="s">
        <v>891</v>
      </c>
      <c r="D1088" s="314"/>
      <c r="E1088" s="314" t="s">
        <v>378</v>
      </c>
      <c r="F1088" s="307" t="s">
        <v>1584</v>
      </c>
      <c r="G1088" s="313" t="s">
        <v>1585</v>
      </c>
      <c r="H1088" s="313" t="s">
        <v>1586</v>
      </c>
      <c r="I1088" s="316">
        <v>16765621.61</v>
      </c>
      <c r="J1088" s="316">
        <f>-K2684/0.0833333333333333</f>
        <v>0</v>
      </c>
      <c r="K1088" s="316"/>
      <c r="L1088" s="317">
        <v>42648</v>
      </c>
      <c r="M1088" s="317">
        <v>41944</v>
      </c>
      <c r="N1088" s="318">
        <v>45596</v>
      </c>
      <c r="O1088" s="336">
        <f t="shared" si="68"/>
        <v>2024</v>
      </c>
      <c r="P1088" s="336">
        <f t="shared" si="69"/>
        <v>10</v>
      </c>
      <c r="Q1088" s="326" t="str">
        <f t="shared" si="72"/>
        <v>202410</v>
      </c>
      <c r="R1088" s="311" t="s">
        <v>1587</v>
      </c>
      <c r="S1088" s="319">
        <v>0.04</v>
      </c>
      <c r="T1088" s="319">
        <v>0.02</v>
      </c>
      <c r="U1088" s="313"/>
      <c r="V1088" s="360"/>
      <c r="W1088" s="360"/>
      <c r="X1088" s="360"/>
      <c r="Y1088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8" s="421"/>
      <c r="AA1088" s="349"/>
      <c r="AB1088" s="349"/>
      <c r="AC1088" s="349"/>
      <c r="AD1088" s="349"/>
      <c r="AE1088" s="349"/>
      <c r="AF1088" s="349"/>
      <c r="AG1088" s="349"/>
      <c r="AH1088" s="349"/>
      <c r="AI1088" s="349"/>
      <c r="AJ1088" s="349"/>
      <c r="AK1088" s="349"/>
      <c r="AL1088" s="349"/>
      <c r="AM1088" s="349"/>
      <c r="AN1088" s="349"/>
      <c r="AO1088" s="349"/>
      <c r="AP1088" s="349"/>
      <c r="AQ1088" s="349"/>
    </row>
    <row r="1089" spans="1:100" s="8" customFormat="1" ht="43.5" customHeight="1">
      <c r="A1089" s="311" t="s">
        <v>131</v>
      </c>
      <c r="B1089" s="369" t="s">
        <v>884</v>
      </c>
      <c r="C1089" s="398" t="s">
        <v>891</v>
      </c>
      <c r="D1089" s="314"/>
      <c r="E1089" s="306" t="s">
        <v>376</v>
      </c>
      <c r="F1089" s="307" t="s">
        <v>46</v>
      </c>
      <c r="G1089" s="308" t="s">
        <v>3093</v>
      </c>
      <c r="H1089" s="308" t="s">
        <v>3094</v>
      </c>
      <c r="I1089" s="309">
        <v>4775004.15</v>
      </c>
      <c r="J1089" s="309">
        <f>-K2741/0.0833333333333333</f>
        <v>0</v>
      </c>
      <c r="K1089" s="309"/>
      <c r="L1089" s="310">
        <v>42753</v>
      </c>
      <c r="M1089" s="310">
        <v>42753</v>
      </c>
      <c r="N1089" s="310">
        <v>46404</v>
      </c>
      <c r="O1089" s="337">
        <f t="shared" si="68"/>
        <v>2027</v>
      </c>
      <c r="P1089" s="336">
        <f t="shared" si="69"/>
        <v>1</v>
      </c>
      <c r="Q1089" s="332" t="str">
        <f t="shared" si="72"/>
        <v>202701</v>
      </c>
      <c r="R1089" s="311" t="s">
        <v>266</v>
      </c>
      <c r="S1089" s="312">
        <v>0</v>
      </c>
      <c r="T1089" s="312">
        <v>0</v>
      </c>
      <c r="U1089" s="313"/>
      <c r="V1089" s="363"/>
      <c r="W1089" s="360"/>
      <c r="X1089" s="363"/>
      <c r="Y1089" s="364" t="str">
        <f>IF(Table1[[#This Row],[Requires Additional Quotes to make Release POs?]]="",IF(Table1[[#This Row],[Has 1st, 2nd, etc. Call Awarded Vendors?]]="",IF(Table1[[#This Row],[Has "Blanket within a Blanket" Authority?]]="","Normal","Special"),"Special"),"Special")</f>
        <v>Normal</v>
      </c>
      <c r="Z1089" s="385"/>
      <c r="AA1089" s="363"/>
      <c r="AB1089" s="363"/>
      <c r="AC1089" s="363"/>
      <c r="AD1089" s="363"/>
      <c r="AE1089" s="363"/>
      <c r="AF1089" s="363"/>
      <c r="AG1089" s="363"/>
      <c r="AH1089" s="363"/>
      <c r="AI1089" s="363"/>
      <c r="AJ1089" s="363"/>
      <c r="AK1089" s="363"/>
      <c r="AL1089" s="363"/>
      <c r="AM1089" s="363"/>
      <c r="AN1089" s="363"/>
      <c r="AO1089" s="363"/>
      <c r="AP1089" s="363"/>
      <c r="AQ1089" s="363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  <c r="CC1089" s="7"/>
      <c r="CD1089" s="7"/>
      <c r="CE1089" s="7"/>
      <c r="CF1089" s="7"/>
      <c r="CG1089" s="7"/>
      <c r="CH1089" s="7"/>
      <c r="CI1089" s="7"/>
      <c r="CJ1089" s="7"/>
      <c r="CK1089" s="7"/>
      <c r="CL1089" s="7"/>
      <c r="CM1089" s="7"/>
      <c r="CN1089" s="7"/>
      <c r="CO1089" s="7"/>
      <c r="CP1089" s="7"/>
      <c r="CQ1089" s="7"/>
      <c r="CR1089" s="7"/>
      <c r="CS1089" s="7"/>
      <c r="CT1089" s="7"/>
      <c r="CU1089" s="7"/>
      <c r="CV1089" s="7"/>
    </row>
  </sheetData>
  <conditionalFormatting sqref="C570 C89 C683:C702 C619:C624 C898:C904 D905 C69:C71 C705:C741 C626:C630 C663:C678 C73:C85 C879:C880 C882:C890 C877 C128:C132 C750:C796 C234:C264 C25:C52 C54:C67 C633:C644 C271:C314 C337:C384 C415:C458 C906:C929 C806:C832 C935:C961 C743:C747 C193:C231 C835:C841 C386:C413 C16:C21 C798:C802 C932:C933 C843:C875 C460:C507 C512:C568 C134:C190 C317:C334 C1011:C1089 C510 C572:C587 C963:C1008 C92:C108 C110:C125 C589:C607 C4:C14">
    <cfRule type="cellIs" priority="430" dxfId="46" operator="equal">
      <formula>"Red"</formula>
    </cfRule>
    <cfRule type="cellIs" priority="431" dxfId="45" operator="equal">
      <formula>"Yellow"</formula>
    </cfRule>
    <cfRule type="cellIs" priority="432" dxfId="44" operator="equal">
      <formula>"Green"</formula>
    </cfRule>
  </conditionalFormatting>
  <conditionalFormatting sqref="C570">
    <cfRule type="cellIs" priority="373" dxfId="46" operator="equal">
      <formula>"Red"</formula>
    </cfRule>
    <cfRule type="cellIs" priority="374" dxfId="45" operator="equal">
      <formula>"Yellow"</formula>
    </cfRule>
    <cfRule type="cellIs" priority="375" dxfId="44" operator="equal">
      <formula>"Green"</formula>
    </cfRule>
  </conditionalFormatting>
  <conditionalFormatting sqref="C1052">
    <cfRule type="cellIs" priority="370" dxfId="46" operator="equal">
      <formula>"Red"</formula>
    </cfRule>
    <cfRule type="cellIs" priority="371" dxfId="45" operator="equal">
      <formula>"Yellow"</formula>
    </cfRule>
    <cfRule type="cellIs" priority="372" dxfId="44" operator="equal">
      <formula>"Green"</formula>
    </cfRule>
  </conditionalFormatting>
  <conditionalFormatting sqref="C1053">
    <cfRule type="cellIs" priority="367" dxfId="46" operator="equal">
      <formula>"Red"</formula>
    </cfRule>
    <cfRule type="cellIs" priority="368" dxfId="45" operator="equal">
      <formula>"Yellow"</formula>
    </cfRule>
    <cfRule type="cellIs" priority="369" dxfId="44" operator="equal">
      <formula>"Green"</formula>
    </cfRule>
  </conditionalFormatting>
  <conditionalFormatting sqref="C562:C563">
    <cfRule type="cellIs" priority="355" dxfId="46" operator="equal">
      <formula>"Red"</formula>
    </cfRule>
    <cfRule type="cellIs" priority="356" dxfId="45" operator="equal">
      <formula>"Yellow"</formula>
    </cfRule>
    <cfRule type="cellIs" priority="357" dxfId="44" operator="equal">
      <formula>"Green"</formula>
    </cfRule>
  </conditionalFormatting>
  <conditionalFormatting sqref="C556:C561">
    <cfRule type="cellIs" priority="349" dxfId="46" operator="equal">
      <formula>"Red"</formula>
    </cfRule>
    <cfRule type="cellIs" priority="350" dxfId="45" operator="equal">
      <formula>"Yellow"</formula>
    </cfRule>
    <cfRule type="cellIs" priority="351" dxfId="44" operator="equal">
      <formula>"Green"</formula>
    </cfRule>
  </conditionalFormatting>
  <conditionalFormatting sqref="C803">
    <cfRule type="cellIs" priority="337" dxfId="46" operator="equal">
      <formula>"Red"</formula>
    </cfRule>
    <cfRule type="cellIs" priority="338" dxfId="45" operator="equal">
      <formula>"Yellow"</formula>
    </cfRule>
    <cfRule type="cellIs" priority="339" dxfId="44" operator="equal">
      <formula>"Green"</formula>
    </cfRule>
  </conditionalFormatting>
  <conditionalFormatting sqref="C804:C805">
    <cfRule type="cellIs" priority="340" dxfId="46" operator="equal">
      <formula>"Red"</formula>
    </cfRule>
    <cfRule type="cellIs" priority="341" dxfId="45" operator="equal">
      <formula>"Yellow"</formula>
    </cfRule>
    <cfRule type="cellIs" priority="342" dxfId="44" operator="equal">
      <formula>"Green"</formula>
    </cfRule>
  </conditionalFormatting>
  <conditionalFormatting sqref="C571">
    <cfRule type="cellIs" priority="286" dxfId="46" operator="equal">
      <formula>"Red"</formula>
    </cfRule>
    <cfRule type="cellIs" priority="287" dxfId="45" operator="equal">
      <formula>"Yellow"</formula>
    </cfRule>
    <cfRule type="cellIs" priority="288" dxfId="44" operator="equal">
      <formula>"Green"</formula>
    </cfRule>
  </conditionalFormatting>
  <conditionalFormatting sqref="C571">
    <cfRule type="cellIs" priority="283" dxfId="46" operator="equal">
      <formula>"Red"</formula>
    </cfRule>
    <cfRule type="cellIs" priority="284" dxfId="45" operator="equal">
      <formula>"Yellow"</formula>
    </cfRule>
    <cfRule type="cellIs" priority="285" dxfId="44" operator="equal">
      <formula>"Green"</formula>
    </cfRule>
  </conditionalFormatting>
  <conditionalFormatting sqref="C569">
    <cfRule type="cellIs" priority="274" dxfId="46" operator="equal">
      <formula>"Red"</formula>
    </cfRule>
    <cfRule type="cellIs" priority="275" dxfId="45" operator="equal">
      <formula>"Yellow"</formula>
    </cfRule>
    <cfRule type="cellIs" priority="276" dxfId="44" operator="equal">
      <formula>"Green"</formula>
    </cfRule>
  </conditionalFormatting>
  <conditionalFormatting sqref="C569">
    <cfRule type="cellIs" priority="271" dxfId="46" operator="equal">
      <formula>"Red"</formula>
    </cfRule>
    <cfRule type="cellIs" priority="272" dxfId="45" operator="equal">
      <formula>"Yellow"</formula>
    </cfRule>
    <cfRule type="cellIs" priority="273" dxfId="44" operator="equal">
      <formula>"Green"</formula>
    </cfRule>
  </conditionalFormatting>
  <conditionalFormatting sqref="C86:C88">
    <cfRule type="cellIs" priority="253" dxfId="46" operator="equal">
      <formula>"Red"</formula>
    </cfRule>
    <cfRule type="cellIs" priority="254" dxfId="45" operator="equal">
      <formula>"Yellow"</formula>
    </cfRule>
    <cfRule type="cellIs" priority="255" dxfId="44" operator="equal">
      <formula>"Green"</formula>
    </cfRule>
  </conditionalFormatting>
  <conditionalFormatting sqref="C625">
    <cfRule type="cellIs" priority="250" dxfId="46" operator="equal">
      <formula>"Red"</formula>
    </cfRule>
    <cfRule type="cellIs" priority="251" dxfId="45" operator="equal">
      <formula>"Yellow"</formula>
    </cfRule>
    <cfRule type="cellIs" priority="252" dxfId="44" operator="equal">
      <formula>"Green"</formula>
    </cfRule>
  </conditionalFormatting>
  <conditionalFormatting sqref="C631:C632">
    <cfRule type="cellIs" priority="244" dxfId="46" operator="equal">
      <formula>"Red"</formula>
    </cfRule>
    <cfRule type="cellIs" priority="245" dxfId="45" operator="equal">
      <formula>"Yellow"</formula>
    </cfRule>
    <cfRule type="cellIs" priority="246" dxfId="44" operator="equal">
      <formula>"Green"</formula>
    </cfRule>
  </conditionalFormatting>
  <conditionalFormatting sqref="C265:C266 C268:C270">
    <cfRule type="cellIs" priority="238" dxfId="46" operator="equal">
      <formula>"Red"</formula>
    </cfRule>
    <cfRule type="cellIs" priority="239" dxfId="45" operator="equal">
      <formula>"Yellow"</formula>
    </cfRule>
    <cfRule type="cellIs" priority="240" dxfId="44" operator="equal">
      <formula>"Green"</formula>
    </cfRule>
  </conditionalFormatting>
  <conditionalFormatting sqref="C335:C336">
    <cfRule type="cellIs" priority="235" dxfId="46" operator="equal">
      <formula>"Red"</formula>
    </cfRule>
    <cfRule type="cellIs" priority="236" dxfId="45" operator="equal">
      <formula>"Yellow"</formula>
    </cfRule>
    <cfRule type="cellIs" priority="237" dxfId="44" operator="equal">
      <formula>"Green"</formula>
    </cfRule>
  </conditionalFormatting>
  <conditionalFormatting sqref="C90:C91">
    <cfRule type="cellIs" priority="232" dxfId="46" operator="equal">
      <formula>"Red"</formula>
    </cfRule>
    <cfRule type="cellIs" priority="233" dxfId="45" operator="equal">
      <formula>"Yellow"</formula>
    </cfRule>
    <cfRule type="cellIs" priority="234" dxfId="44" operator="equal">
      <formula>"Green"</formula>
    </cfRule>
  </conditionalFormatting>
  <conditionalFormatting sqref="C704">
    <cfRule type="cellIs" priority="226" dxfId="46" operator="equal">
      <formula>"Red"</formula>
    </cfRule>
    <cfRule type="cellIs" priority="227" dxfId="45" operator="equal">
      <formula>"Yellow"</formula>
    </cfRule>
    <cfRule type="cellIs" priority="228" dxfId="44" operator="equal">
      <formula>"Green"</formula>
    </cfRule>
  </conditionalFormatting>
  <conditionalFormatting sqref="C703">
    <cfRule type="cellIs" priority="229" dxfId="46" operator="equal">
      <formula>"Red"</formula>
    </cfRule>
    <cfRule type="cellIs" priority="230" dxfId="45" operator="equal">
      <formula>"Yellow"</formula>
    </cfRule>
    <cfRule type="cellIs" priority="231" dxfId="44" operator="equal">
      <formula>"Green"</formula>
    </cfRule>
  </conditionalFormatting>
  <conditionalFormatting sqref="C133">
    <cfRule type="cellIs" priority="223" dxfId="46" operator="equal">
      <formula>"Red"</formula>
    </cfRule>
    <cfRule type="cellIs" priority="224" dxfId="45" operator="equal">
      <formula>"Yellow"</formula>
    </cfRule>
    <cfRule type="cellIs" priority="225" dxfId="44" operator="equal">
      <formula>"Green"</formula>
    </cfRule>
  </conditionalFormatting>
  <conditionalFormatting sqref="C681">
    <cfRule type="cellIs" priority="214" dxfId="46" operator="equal">
      <formula>"Red"</formula>
    </cfRule>
    <cfRule type="cellIs" priority="215" dxfId="45" operator="equal">
      <formula>"Yellow"</formula>
    </cfRule>
    <cfRule type="cellIs" priority="216" dxfId="44" operator="equal">
      <formula>"Green"</formula>
    </cfRule>
  </conditionalFormatting>
  <conditionalFormatting sqref="C679">
    <cfRule type="cellIs" priority="220" dxfId="46" operator="equal">
      <formula>"Red"</formula>
    </cfRule>
    <cfRule type="cellIs" priority="221" dxfId="45" operator="equal">
      <formula>"Yellow"</formula>
    </cfRule>
    <cfRule type="cellIs" priority="222" dxfId="44" operator="equal">
      <formula>"Green"</formula>
    </cfRule>
  </conditionalFormatting>
  <conditionalFormatting sqref="C680">
    <cfRule type="cellIs" priority="217" dxfId="46" operator="equal">
      <formula>"Red"</formula>
    </cfRule>
    <cfRule type="cellIs" priority="218" dxfId="45" operator="equal">
      <formula>"Yellow"</formula>
    </cfRule>
    <cfRule type="cellIs" priority="219" dxfId="44" operator="equal">
      <formula>"Green"</formula>
    </cfRule>
  </conditionalFormatting>
  <conditionalFormatting sqref="C127">
    <cfRule type="cellIs" priority="208" dxfId="46" operator="equal">
      <formula>"Red"</formula>
    </cfRule>
    <cfRule type="cellIs" priority="209" dxfId="45" operator="equal">
      <formula>"Yellow"</formula>
    </cfRule>
    <cfRule type="cellIs" priority="210" dxfId="44" operator="equal">
      <formula>"Green"</formula>
    </cfRule>
  </conditionalFormatting>
  <conditionalFormatting sqref="C126">
    <cfRule type="cellIs" priority="211" dxfId="46" operator="equal">
      <formula>"Red"</formula>
    </cfRule>
    <cfRule type="cellIs" priority="212" dxfId="45" operator="equal">
      <formula>"Yellow"</formula>
    </cfRule>
    <cfRule type="cellIs" priority="213" dxfId="44" operator="equal">
      <formula>"Green"</formula>
    </cfRule>
  </conditionalFormatting>
  <conditionalFormatting sqref="C618">
    <cfRule type="cellIs" priority="202" dxfId="46" operator="equal">
      <formula>"Red"</formula>
    </cfRule>
    <cfRule type="cellIs" priority="203" dxfId="45" operator="equal">
      <formula>"Yellow"</formula>
    </cfRule>
    <cfRule type="cellIs" priority="204" dxfId="44" operator="equal">
      <formula>"Green"</formula>
    </cfRule>
  </conditionalFormatting>
  <conditionalFormatting sqref="C608:C610 C612">
    <cfRule type="cellIs" priority="205" dxfId="46" operator="equal">
      <formula>"Red"</formula>
    </cfRule>
    <cfRule type="cellIs" priority="206" dxfId="45" operator="equal">
      <formula>"Yellow"</formula>
    </cfRule>
    <cfRule type="cellIs" priority="207" dxfId="44" operator="equal">
      <formula>"Green"</formula>
    </cfRule>
  </conditionalFormatting>
  <conditionalFormatting sqref="C891:C894 C896:C897">
    <cfRule type="cellIs" priority="196" dxfId="46" operator="equal">
      <formula>"Red"</formula>
    </cfRule>
    <cfRule type="cellIs" priority="197" dxfId="45" operator="equal">
      <formula>"Yellow"</formula>
    </cfRule>
    <cfRule type="cellIs" priority="198" dxfId="44" operator="equal">
      <formula>"Green"</formula>
    </cfRule>
  </conditionalFormatting>
  <conditionalFormatting sqref="C895">
    <cfRule type="cellIs" priority="193" dxfId="46" operator="equal">
      <formula>"Red"</formula>
    </cfRule>
    <cfRule type="cellIs" priority="194" dxfId="45" operator="equal">
      <formula>"Yellow"</formula>
    </cfRule>
    <cfRule type="cellIs" priority="195" dxfId="44" operator="equal">
      <formula>"Green"</formula>
    </cfRule>
  </conditionalFormatting>
  <conditionalFormatting sqref="C614:C617">
    <cfRule type="cellIs" priority="184" dxfId="46" operator="equal">
      <formula>"Red"</formula>
    </cfRule>
    <cfRule type="cellIs" priority="185" dxfId="45" operator="equal">
      <formula>"Yellow"</formula>
    </cfRule>
    <cfRule type="cellIs" priority="186" dxfId="44" operator="equal">
      <formula>"Green"</formula>
    </cfRule>
  </conditionalFormatting>
  <conditionalFormatting sqref="C1009:C1010">
    <cfRule type="cellIs" priority="181" dxfId="46" operator="equal">
      <formula>"Red"</formula>
    </cfRule>
    <cfRule type="cellIs" priority="182" dxfId="45" operator="equal">
      <formula>"Yellow"</formula>
    </cfRule>
    <cfRule type="cellIs" priority="183" dxfId="44" operator="equal">
      <formula>"Green"</formula>
    </cfRule>
  </conditionalFormatting>
  <conditionalFormatting sqref="C267">
    <cfRule type="cellIs" priority="160" dxfId="46" operator="equal">
      <formula>"Red"</formula>
    </cfRule>
    <cfRule type="cellIs" priority="161" dxfId="45" operator="equal">
      <formula>"Yellow"</formula>
    </cfRule>
    <cfRule type="cellIs" priority="162" dxfId="44" operator="equal">
      <formula>"Green"</formula>
    </cfRule>
  </conditionalFormatting>
  <conditionalFormatting sqref="C613">
    <cfRule type="cellIs" priority="157" dxfId="46" operator="equal">
      <formula>"Red"</formula>
    </cfRule>
    <cfRule type="cellIs" priority="158" dxfId="45" operator="equal">
      <formula>"Yellow"</formula>
    </cfRule>
    <cfRule type="cellIs" priority="159" dxfId="44" operator="equal">
      <formula>"Green"</formula>
    </cfRule>
  </conditionalFormatting>
  <conditionalFormatting sqref="C414">
    <cfRule type="cellIs" priority="154" dxfId="46" operator="equal">
      <formula>"Red"</formula>
    </cfRule>
    <cfRule type="cellIs" priority="155" dxfId="45" operator="equal">
      <formula>"Yellow"</formula>
    </cfRule>
    <cfRule type="cellIs" priority="156" dxfId="44" operator="equal">
      <formula>"Green"</formula>
    </cfRule>
  </conditionalFormatting>
  <conditionalFormatting sqref="C68">
    <cfRule type="cellIs" priority="151" dxfId="46" operator="equal">
      <formula>"Red"</formula>
    </cfRule>
    <cfRule type="cellIs" priority="152" dxfId="45" operator="equal">
      <formula>"Yellow"</formula>
    </cfRule>
    <cfRule type="cellIs" priority="153" dxfId="44" operator="equal">
      <formula>"Green"</formula>
    </cfRule>
  </conditionalFormatting>
  <conditionalFormatting sqref="C233">
    <cfRule type="cellIs" priority="145" dxfId="46" operator="equal">
      <formula>"Red"</formula>
    </cfRule>
    <cfRule type="cellIs" priority="146" dxfId="45" operator="equal">
      <formula>"Yellow"</formula>
    </cfRule>
    <cfRule type="cellIs" priority="147" dxfId="44" operator="equal">
      <formula>"Green"</formula>
    </cfRule>
  </conditionalFormatting>
  <conditionalFormatting sqref="C232">
    <cfRule type="cellIs" priority="148" dxfId="46" operator="equal">
      <formula>"Red"</formula>
    </cfRule>
    <cfRule type="cellIs" priority="149" dxfId="45" operator="equal">
      <formula>"Yellow"</formula>
    </cfRule>
    <cfRule type="cellIs" priority="150" dxfId="44" operator="equal">
      <formula>"Green"</formula>
    </cfRule>
  </conditionalFormatting>
  <conditionalFormatting sqref="C749">
    <cfRule type="cellIs" priority="139" dxfId="46" operator="equal">
      <formula>"Red"</formula>
    </cfRule>
    <cfRule type="cellIs" priority="140" dxfId="45" operator="equal">
      <formula>"Yellow"</formula>
    </cfRule>
    <cfRule type="cellIs" priority="141" dxfId="44" operator="equal">
      <formula>"Green"</formula>
    </cfRule>
  </conditionalFormatting>
  <conditionalFormatting sqref="C748">
    <cfRule type="cellIs" priority="142" dxfId="46" operator="equal">
      <formula>"Red"</formula>
    </cfRule>
    <cfRule type="cellIs" priority="143" dxfId="45" operator="equal">
      <formula>"Yellow"</formula>
    </cfRule>
    <cfRule type="cellIs" priority="144" dxfId="44" operator="equal">
      <formula>"Green"</formula>
    </cfRule>
  </conditionalFormatting>
  <conditionalFormatting sqref="C24">
    <cfRule type="cellIs" priority="133" dxfId="46" operator="equal">
      <formula>"Red"</formula>
    </cfRule>
    <cfRule type="cellIs" priority="134" dxfId="45" operator="equal">
      <formula>"Yellow"</formula>
    </cfRule>
    <cfRule type="cellIs" priority="135" dxfId="44" operator="equal">
      <formula>"Green"</formula>
    </cfRule>
  </conditionalFormatting>
  <conditionalFormatting sqref="C22:C23">
    <cfRule type="cellIs" priority="136" dxfId="46" operator="equal">
      <formula>"Red"</formula>
    </cfRule>
    <cfRule type="cellIs" priority="137" dxfId="45" operator="equal">
      <formula>"Yellow"</formula>
    </cfRule>
    <cfRule type="cellIs" priority="138" dxfId="44" operator="equal">
      <formula>"Green"</formula>
    </cfRule>
  </conditionalFormatting>
  <conditionalFormatting sqref="C611">
    <cfRule type="cellIs" priority="130" dxfId="46" operator="equal">
      <formula>"Red"</formula>
    </cfRule>
    <cfRule type="cellIs" priority="131" dxfId="45" operator="equal">
      <formula>"Yellow"</formula>
    </cfRule>
    <cfRule type="cellIs" priority="132" dxfId="44" operator="equal">
      <formula>"Green"</formula>
    </cfRule>
  </conditionalFormatting>
  <conditionalFormatting sqref="C645">
    <cfRule type="cellIs" priority="118" dxfId="46" operator="equal">
      <formula>"Red"</formula>
    </cfRule>
    <cfRule type="cellIs" priority="119" dxfId="45" operator="equal">
      <formula>"Yellow"</formula>
    </cfRule>
    <cfRule type="cellIs" priority="120" dxfId="44" operator="equal">
      <formula>"Green"</formula>
    </cfRule>
  </conditionalFormatting>
  <conditionalFormatting sqref="C646">
    <cfRule type="cellIs" priority="115" dxfId="46" operator="equal">
      <formula>"Red"</formula>
    </cfRule>
    <cfRule type="cellIs" priority="116" dxfId="45" operator="equal">
      <formula>"Yellow"</formula>
    </cfRule>
    <cfRule type="cellIs" priority="117" dxfId="44" operator="equal">
      <formula>"Green"</formula>
    </cfRule>
  </conditionalFormatting>
  <conditionalFormatting sqref="C647">
    <cfRule type="cellIs" priority="112" dxfId="46" operator="equal">
      <formula>"Red"</formula>
    </cfRule>
    <cfRule type="cellIs" priority="113" dxfId="45" operator="equal">
      <formula>"Yellow"</formula>
    </cfRule>
    <cfRule type="cellIs" priority="114" dxfId="44" operator="equal">
      <formula>"Green"</formula>
    </cfRule>
  </conditionalFormatting>
  <conditionalFormatting sqref="C648:C653">
    <cfRule type="cellIs" priority="109" dxfId="46" operator="equal">
      <formula>"Red"</formula>
    </cfRule>
    <cfRule type="cellIs" priority="110" dxfId="45" operator="equal">
      <formula>"Yellow"</formula>
    </cfRule>
    <cfRule type="cellIs" priority="111" dxfId="44" operator="equal">
      <formula>"Green"</formula>
    </cfRule>
  </conditionalFormatting>
  <conditionalFormatting sqref="C654:C662">
    <cfRule type="cellIs" priority="106" dxfId="46" operator="equal">
      <formula>"Red"</formula>
    </cfRule>
    <cfRule type="cellIs" priority="107" dxfId="45" operator="equal">
      <formula>"Yellow"</formula>
    </cfRule>
    <cfRule type="cellIs" priority="108" dxfId="44" operator="equal">
      <formula>"Green"</formula>
    </cfRule>
  </conditionalFormatting>
  <conditionalFormatting sqref="C72">
    <cfRule type="cellIs" priority="103" dxfId="46" operator="equal">
      <formula>"Red"</formula>
    </cfRule>
    <cfRule type="cellIs" priority="104" dxfId="45" operator="equal">
      <formula>"Yellow"</formula>
    </cfRule>
    <cfRule type="cellIs" priority="105" dxfId="44" operator="equal">
      <formula>"Green"</formula>
    </cfRule>
  </conditionalFormatting>
  <conditionalFormatting sqref="C878">
    <cfRule type="cellIs" priority="100" dxfId="46" operator="equal">
      <formula>"Red"</formula>
    </cfRule>
    <cfRule type="cellIs" priority="101" dxfId="45" operator="equal">
      <formula>"Yellow"</formula>
    </cfRule>
    <cfRule type="cellIs" priority="102" dxfId="44" operator="equal">
      <formula>"Green"</formula>
    </cfRule>
  </conditionalFormatting>
  <conditionalFormatting sqref="C881">
    <cfRule type="cellIs" priority="97" dxfId="46" operator="equal">
      <formula>"Red"</formula>
    </cfRule>
    <cfRule type="cellIs" priority="98" dxfId="45" operator="equal">
      <formula>"Yellow"</formula>
    </cfRule>
    <cfRule type="cellIs" priority="99" dxfId="44" operator="equal">
      <formula>"Green"</formula>
    </cfRule>
  </conditionalFormatting>
  <conditionalFormatting sqref="C876">
    <cfRule type="cellIs" priority="94" dxfId="46" operator="equal">
      <formula>"Red"</formula>
    </cfRule>
    <cfRule type="cellIs" priority="95" dxfId="45" operator="equal">
      <formula>"Yellow"</formula>
    </cfRule>
    <cfRule type="cellIs" priority="96" dxfId="44" operator="equal">
      <formula>"Green"</formula>
    </cfRule>
  </conditionalFormatting>
  <conditionalFormatting sqref="C53">
    <cfRule type="cellIs" priority="91" dxfId="46" operator="equal">
      <formula>"Red"</formula>
    </cfRule>
    <cfRule type="cellIs" priority="92" dxfId="45" operator="equal">
      <formula>"Yellow"</formula>
    </cfRule>
    <cfRule type="cellIs" priority="93" dxfId="44" operator="equal">
      <formula>"Green"</formula>
    </cfRule>
  </conditionalFormatting>
  <conditionalFormatting sqref="C192">
    <cfRule type="cellIs" priority="76" dxfId="46" operator="equal">
      <formula>"Red"</formula>
    </cfRule>
    <cfRule type="cellIs" priority="77" dxfId="45" operator="equal">
      <formula>"Yellow"</formula>
    </cfRule>
    <cfRule type="cellIs" priority="78" dxfId="44" operator="equal">
      <formula>"Green"</formula>
    </cfRule>
  </conditionalFormatting>
  <conditionalFormatting sqref="C191">
    <cfRule type="cellIs" priority="79" dxfId="46" operator="equal">
      <formula>"Red"</formula>
    </cfRule>
    <cfRule type="cellIs" priority="80" dxfId="45" operator="equal">
      <formula>"Yellow"</formula>
    </cfRule>
    <cfRule type="cellIs" priority="81" dxfId="44" operator="equal">
      <formula>"Green"</formula>
    </cfRule>
  </conditionalFormatting>
  <conditionalFormatting sqref="C934">
    <cfRule type="cellIs" priority="73" dxfId="46" operator="equal">
      <formula>"Red"</formula>
    </cfRule>
    <cfRule type="cellIs" priority="74" dxfId="45" operator="equal">
      <formula>"Yellow"</formula>
    </cfRule>
    <cfRule type="cellIs" priority="75" dxfId="44" operator="equal">
      <formula>"Green"</formula>
    </cfRule>
  </conditionalFormatting>
  <conditionalFormatting sqref="C742">
    <cfRule type="cellIs" priority="67" dxfId="46" operator="equal">
      <formula>"Red"</formula>
    </cfRule>
    <cfRule type="cellIs" priority="68" dxfId="45" operator="equal">
      <formula>"Yellow"</formula>
    </cfRule>
    <cfRule type="cellIs" priority="69" dxfId="44" operator="equal">
      <formula>"Green"</formula>
    </cfRule>
  </conditionalFormatting>
  <conditionalFormatting sqref="C834">
    <cfRule type="cellIs" priority="61" dxfId="46" operator="equal">
      <formula>"Red"</formula>
    </cfRule>
    <cfRule type="cellIs" priority="62" dxfId="45" operator="equal">
      <formula>"Yellow"</formula>
    </cfRule>
    <cfRule type="cellIs" priority="63" dxfId="44" operator="equal">
      <formula>"Green"</formula>
    </cfRule>
  </conditionalFormatting>
  <conditionalFormatting sqref="C833">
    <cfRule type="cellIs" priority="58" dxfId="46" operator="equal">
      <formula>"Red"</formula>
    </cfRule>
    <cfRule type="cellIs" priority="59" dxfId="45" operator="equal">
      <formula>"Yellow"</formula>
    </cfRule>
    <cfRule type="cellIs" priority="60" dxfId="44" operator="equal">
      <formula>"Green"</formula>
    </cfRule>
  </conditionalFormatting>
  <conditionalFormatting sqref="C385">
    <cfRule type="cellIs" priority="55" dxfId="46" operator="equal">
      <formula>"Red"</formula>
    </cfRule>
    <cfRule type="cellIs" priority="56" dxfId="45" operator="equal">
      <formula>"Yellow"</formula>
    </cfRule>
    <cfRule type="cellIs" priority="57" dxfId="44" operator="equal">
      <formula>"Green"</formula>
    </cfRule>
  </conditionalFormatting>
  <conditionalFormatting sqref="C15">
    <cfRule type="cellIs" priority="52" dxfId="46" operator="equal">
      <formula>"Red"</formula>
    </cfRule>
    <cfRule type="cellIs" priority="53" dxfId="45" operator="equal">
      <formula>"Yellow"</formula>
    </cfRule>
    <cfRule type="cellIs" priority="54" dxfId="44" operator="equal">
      <formula>"Green"</formula>
    </cfRule>
  </conditionalFormatting>
  <conditionalFormatting sqref="C797">
    <cfRule type="cellIs" priority="46" dxfId="46" operator="equal">
      <formula>"Red"</formula>
    </cfRule>
    <cfRule type="cellIs" priority="47" dxfId="45" operator="equal">
      <formula>"Yellow"</formula>
    </cfRule>
    <cfRule type="cellIs" priority="48" dxfId="44" operator="equal">
      <formula>"Green"</formula>
    </cfRule>
  </conditionalFormatting>
  <conditionalFormatting sqref="C930:C931">
    <cfRule type="cellIs" priority="43" dxfId="46" operator="equal">
      <formula>"Red"</formula>
    </cfRule>
    <cfRule type="cellIs" priority="44" dxfId="45" operator="equal">
      <formula>"Yellow"</formula>
    </cfRule>
    <cfRule type="cellIs" priority="45" dxfId="44" operator="equal">
      <formula>"Green"</formula>
    </cfRule>
  </conditionalFormatting>
  <conditionalFormatting sqref="C842">
    <cfRule type="cellIs" priority="40" dxfId="46" operator="equal">
      <formula>"Red"</formula>
    </cfRule>
    <cfRule type="cellIs" priority="41" dxfId="45" operator="equal">
      <formula>"Yellow"</formula>
    </cfRule>
    <cfRule type="cellIs" priority="42" dxfId="44" operator="equal">
      <formula>"Green"</formula>
    </cfRule>
  </conditionalFormatting>
  <conditionalFormatting sqref="C682">
    <cfRule type="cellIs" priority="37" dxfId="46" operator="equal">
      <formula>"Red"</formula>
    </cfRule>
    <cfRule type="cellIs" priority="38" dxfId="45" operator="equal">
      <formula>"Yellow"</formula>
    </cfRule>
    <cfRule type="cellIs" priority="39" dxfId="44" operator="equal">
      <formula>"Green"</formula>
    </cfRule>
  </conditionalFormatting>
  <conditionalFormatting sqref="C459">
    <cfRule type="cellIs" priority="34" dxfId="46" operator="equal">
      <formula>"Red"</formula>
    </cfRule>
    <cfRule type="cellIs" priority="35" dxfId="45" operator="equal">
      <formula>"Yellow"</formula>
    </cfRule>
    <cfRule type="cellIs" priority="36" dxfId="44" operator="equal">
      <formula>"Green"</formula>
    </cfRule>
  </conditionalFormatting>
  <conditionalFormatting sqref="C511">
    <cfRule type="cellIs" priority="31" dxfId="46" operator="equal">
      <formula>"Red"</formula>
    </cfRule>
    <cfRule type="cellIs" priority="32" dxfId="45" operator="equal">
      <formula>"Yellow"</formula>
    </cfRule>
    <cfRule type="cellIs" priority="33" dxfId="44" operator="equal">
      <formula>"Green"</formula>
    </cfRule>
  </conditionalFormatting>
  <conditionalFormatting sqref="C316">
    <cfRule type="cellIs" priority="25" dxfId="46" operator="equal">
      <formula>"Red"</formula>
    </cfRule>
    <cfRule type="cellIs" priority="26" dxfId="45" operator="equal">
      <formula>"Yellow"</formula>
    </cfRule>
    <cfRule type="cellIs" priority="27" dxfId="44" operator="equal">
      <formula>"Green"</formula>
    </cfRule>
  </conditionalFormatting>
  <conditionalFormatting sqref="C315">
    <cfRule type="cellIs" priority="22" dxfId="46" operator="equal">
      <formula>"Red"</formula>
    </cfRule>
    <cfRule type="cellIs" priority="23" dxfId="45" operator="equal">
      <formula>"Yellow"</formula>
    </cfRule>
    <cfRule type="cellIs" priority="24" dxfId="44" operator="equal">
      <formula>"Green"</formula>
    </cfRule>
  </conditionalFormatting>
  <conditionalFormatting sqref="C508">
    <cfRule type="cellIs" priority="13" dxfId="46" operator="equal">
      <formula>"Red"</formula>
    </cfRule>
    <cfRule type="cellIs" priority="14" dxfId="45" operator="equal">
      <formula>"Yellow"</formula>
    </cfRule>
    <cfRule type="cellIs" priority="15" dxfId="44" operator="equal">
      <formula>"Green"</formula>
    </cfRule>
  </conditionalFormatting>
  <conditionalFormatting sqref="C509">
    <cfRule type="cellIs" priority="16" dxfId="46" operator="equal">
      <formula>"Red"</formula>
    </cfRule>
    <cfRule type="cellIs" priority="17" dxfId="45" operator="equal">
      <formula>"Yellow"</formula>
    </cfRule>
    <cfRule type="cellIs" priority="18" dxfId="44" operator="equal">
      <formula>"Green"</formula>
    </cfRule>
  </conditionalFormatting>
  <conditionalFormatting sqref="C962">
    <cfRule type="cellIs" priority="7" dxfId="46" operator="equal">
      <formula>"Red"</formula>
    </cfRule>
    <cfRule type="cellIs" priority="8" dxfId="45" operator="equal">
      <formula>"Yellow"</formula>
    </cfRule>
    <cfRule type="cellIs" priority="9" dxfId="44" operator="equal">
      <formula>"Green"</formula>
    </cfRule>
  </conditionalFormatting>
  <conditionalFormatting sqref="C109">
    <cfRule type="cellIs" priority="4" dxfId="46" operator="equal">
      <formula>"Red"</formula>
    </cfRule>
    <cfRule type="cellIs" priority="5" dxfId="45" operator="equal">
      <formula>"Yellow"</formula>
    </cfRule>
    <cfRule type="cellIs" priority="6" dxfId="44" operator="equal">
      <formula>"Green"</formula>
    </cfRule>
  </conditionalFormatting>
  <conditionalFormatting sqref="C588">
    <cfRule type="cellIs" priority="1" dxfId="46" operator="equal">
      <formula>"Red"</formula>
    </cfRule>
    <cfRule type="cellIs" priority="2" dxfId="45" operator="equal">
      <formula>"Yellow"</formula>
    </cfRule>
    <cfRule type="cellIs" priority="3" dxfId="44" operator="equal">
      <formula>"Green"</formula>
    </cfRule>
  </conditionalFormatting>
  <printOptions gridLines="1" horizontalCentered="1" verticalCentered="1"/>
  <pageMargins left="0.5" right="0.5" top="0" bottom="0.5" header="0" footer="0.25"/>
  <pageSetup fitToHeight="0" fitToWidth="1" horizontalDpi="600" verticalDpi="600" orientation="landscape" paperSize="5" scale="77" copies="2" r:id="rId2"/>
  <headerFooter alignWithMargins="0">
    <oddFooter>&amp;CPage &amp;P of &amp;N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2"/>
  <sheetViews>
    <sheetView view="pageBreakPreview" zoomScale="60" workbookViewId="0" topLeftCell="A1">
      <pane xSplit="1" ySplit="2" topLeftCell="HX73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T98"/>
    </sheetView>
  </sheetViews>
  <sheetFormatPr defaultColWidth="9.140625" defaultRowHeight="12.75"/>
  <cols>
    <col min="1" max="1" width="14.7109375" style="213" customWidth="1"/>
    <col min="2" max="2" width="13.421875" style="214" bestFit="1" customWidth="1"/>
    <col min="3" max="3" width="12.00390625" style="214" customWidth="1"/>
    <col min="4" max="4" width="19.140625" style="214" customWidth="1"/>
    <col min="5" max="5" width="55.28125" style="214" bestFit="1" customWidth="1"/>
    <col min="6" max="6" width="37.140625" style="214" bestFit="1" customWidth="1"/>
    <col min="7" max="7" width="23.00390625" style="214" customWidth="1"/>
    <col min="8" max="8" width="12.57421875" style="214" bestFit="1" customWidth="1"/>
    <col min="9" max="9" width="12.8515625" style="214" customWidth="1"/>
    <col min="10" max="10" width="11.140625" style="214" bestFit="1" customWidth="1"/>
    <col min="11" max="11" width="16.7109375" style="213" bestFit="1" customWidth="1"/>
    <col min="12" max="12" width="6.421875" style="213" customWidth="1"/>
    <col min="13" max="13" width="7.140625" style="213" customWidth="1"/>
    <col min="14" max="14" width="12.140625" style="224" customWidth="1"/>
    <col min="15" max="15" width="13.28125" style="229" customWidth="1"/>
    <col min="16" max="16" width="10.7109375" style="213" customWidth="1"/>
    <col min="17" max="17" width="9.140625" style="214" customWidth="1"/>
    <col min="18" max="18" width="56.140625" style="213" customWidth="1"/>
    <col min="19" max="16384" width="9.140625" style="213" customWidth="1"/>
  </cols>
  <sheetData>
    <row r="1" spans="1:38" s="180" customFormat="1" ht="33" customHeight="1">
      <c r="A1" s="463" t="s">
        <v>24</v>
      </c>
      <c r="B1" s="464" t="s">
        <v>30</v>
      </c>
      <c r="C1" s="54" t="s">
        <v>31</v>
      </c>
      <c r="D1" s="464" t="s">
        <v>221</v>
      </c>
      <c r="E1" s="464" t="s">
        <v>21</v>
      </c>
      <c r="F1" s="464" t="s">
        <v>29</v>
      </c>
      <c r="G1" s="467" t="s">
        <v>18</v>
      </c>
      <c r="H1" s="464" t="s">
        <v>27</v>
      </c>
      <c r="I1" s="464" t="s">
        <v>32</v>
      </c>
      <c r="J1" s="464" t="s">
        <v>26</v>
      </c>
      <c r="K1" s="463" t="s">
        <v>28</v>
      </c>
      <c r="L1" s="466" t="s">
        <v>20</v>
      </c>
      <c r="M1" s="466"/>
      <c r="N1" s="54" t="s">
        <v>258</v>
      </c>
      <c r="O1" s="178" t="s">
        <v>259</v>
      </c>
      <c r="P1" s="56" t="s">
        <v>260</v>
      </c>
      <c r="Q1" s="46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9.5" customHeight="1">
      <c r="A2" s="463"/>
      <c r="B2" s="464"/>
      <c r="C2" s="54"/>
      <c r="D2" s="464"/>
      <c r="E2" s="464"/>
      <c r="F2" s="464"/>
      <c r="G2" s="467"/>
      <c r="H2" s="464"/>
      <c r="I2" s="464"/>
      <c r="J2" s="464"/>
      <c r="K2" s="463"/>
      <c r="L2" s="56" t="s">
        <v>23</v>
      </c>
      <c r="M2" s="60" t="s">
        <v>22</v>
      </c>
      <c r="N2" s="61"/>
      <c r="O2" s="179"/>
      <c r="P2" s="60"/>
      <c r="Q2" s="46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22" s="75" customFormat="1" ht="15.6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6"/>
      <c r="V3" s="78"/>
    </row>
    <row r="4" spans="1:41" s="77" customFormat="1" ht="15.6">
      <c r="A4" s="79"/>
      <c r="B4" s="54"/>
      <c r="C4" s="54"/>
      <c r="D4" s="55"/>
      <c r="E4" s="88"/>
      <c r="F4" s="88"/>
      <c r="G4" s="81"/>
      <c r="H4" s="82"/>
      <c r="I4" s="82"/>
      <c r="J4" s="54"/>
      <c r="K4" s="68"/>
      <c r="L4" s="84"/>
      <c r="M4" s="84"/>
      <c r="N4" s="82"/>
      <c r="O4" s="84"/>
      <c r="P4" s="82"/>
      <c r="Q4" s="82"/>
      <c r="R4" s="53"/>
      <c r="S4" s="89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38" s="77" customFormat="1" ht="15.6">
      <c r="A5" s="79"/>
      <c r="B5" s="54"/>
      <c r="C5" s="54"/>
      <c r="D5" s="55"/>
      <c r="E5" s="88"/>
      <c r="F5" s="88"/>
      <c r="G5" s="81"/>
      <c r="H5" s="82"/>
      <c r="I5" s="82"/>
      <c r="J5" s="54"/>
      <c r="K5" s="68"/>
      <c r="L5" s="84"/>
      <c r="M5" s="84"/>
      <c r="N5" s="82"/>
      <c r="O5" s="84"/>
      <c r="P5" s="82"/>
      <c r="Q5" s="93"/>
      <c r="R5" s="5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</row>
    <row r="6" spans="1:38" s="77" customFormat="1" ht="15.6">
      <c r="A6" s="79"/>
      <c r="B6" s="54"/>
      <c r="C6" s="54"/>
      <c r="D6" s="55"/>
      <c r="E6" s="88"/>
      <c r="F6" s="88"/>
      <c r="G6" s="81"/>
      <c r="H6" s="82"/>
      <c r="I6" s="82"/>
      <c r="J6" s="54"/>
      <c r="K6" s="68"/>
      <c r="L6" s="84"/>
      <c r="M6" s="84"/>
      <c r="N6" s="82"/>
      <c r="O6" s="84"/>
      <c r="P6" s="82"/>
      <c r="Q6" s="93"/>
      <c r="R6" s="5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</row>
    <row r="7" spans="1:38" s="77" customFormat="1" ht="15.6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41" s="77" customFormat="1" ht="15.6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82"/>
      <c r="R8" s="70"/>
      <c r="S8" s="89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22" s="75" customFormat="1" ht="15.6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84"/>
      <c r="P9" s="82"/>
      <c r="Q9" s="82"/>
      <c r="R9" s="58"/>
      <c r="S9" s="78"/>
      <c r="T9" s="85"/>
      <c r="V9" s="78"/>
    </row>
    <row r="10" spans="1:22" s="75" customFormat="1" ht="15.6">
      <c r="A10" s="79"/>
      <c r="B10" s="54"/>
      <c r="C10" s="54"/>
      <c r="D10" s="55"/>
      <c r="E10" s="80"/>
      <c r="F10" s="80"/>
      <c r="G10" s="81"/>
      <c r="H10" s="82"/>
      <c r="I10" s="82"/>
      <c r="J10" s="83"/>
      <c r="K10" s="68"/>
      <c r="L10" s="84"/>
      <c r="M10" s="84"/>
      <c r="N10" s="82"/>
      <c r="O10" s="84"/>
      <c r="P10" s="82"/>
      <c r="Q10" s="82"/>
      <c r="R10" s="58"/>
      <c r="S10" s="78"/>
      <c r="T10" s="85"/>
      <c r="V10" s="78"/>
    </row>
    <row r="11" spans="1:22" s="75" customFormat="1" ht="15.6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78"/>
      <c r="T11" s="85"/>
      <c r="V11" s="78"/>
    </row>
    <row r="12" spans="1:22" s="75" customFormat="1" ht="15.6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  <c r="V12" s="78"/>
    </row>
    <row r="13" spans="1:41" s="77" customFormat="1" ht="15.6">
      <c r="A13" s="79"/>
      <c r="B13" s="54"/>
      <c r="C13" s="54"/>
      <c r="D13" s="55"/>
      <c r="E13" s="88"/>
      <c r="F13" s="88"/>
      <c r="G13" s="81"/>
      <c r="H13" s="82"/>
      <c r="I13" s="82"/>
      <c r="J13" s="54"/>
      <c r="K13" s="68"/>
      <c r="L13" s="84"/>
      <c r="M13" s="84"/>
      <c r="N13" s="82"/>
      <c r="O13" s="84"/>
      <c r="P13" s="82"/>
      <c r="Q13" s="82"/>
      <c r="R13" s="53"/>
      <c r="S13" s="94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22" s="75" customFormat="1" ht="15.6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78"/>
      <c r="T14" s="85"/>
      <c r="V14" s="78"/>
    </row>
    <row r="15" spans="1:39" s="77" customFormat="1" ht="15.6">
      <c r="A15" s="79"/>
      <c r="B15" s="54"/>
      <c r="C15" s="54"/>
      <c r="D15" s="55"/>
      <c r="E15" s="80"/>
      <c r="F15" s="80"/>
      <c r="G15" s="81"/>
      <c r="H15" s="82"/>
      <c r="I15" s="82"/>
      <c r="J15" s="83"/>
      <c r="K15" s="68"/>
      <c r="L15" s="84"/>
      <c r="M15" s="84"/>
      <c r="N15" s="82"/>
      <c r="O15" s="84"/>
      <c r="P15" s="82"/>
      <c r="Q15" s="82"/>
      <c r="R15" s="70"/>
      <c r="S15" s="78"/>
      <c r="T15" s="85"/>
      <c r="U15" s="86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</row>
    <row r="16" spans="1:22" s="75" customFormat="1" ht="15.6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3"/>
      <c r="S16" s="78"/>
      <c r="T16" s="85"/>
      <c r="V16" s="78"/>
    </row>
    <row r="17" spans="1:29" s="75" customFormat="1" ht="15.6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  <c r="U17" s="77"/>
      <c r="W17" s="77"/>
      <c r="X17" s="77"/>
      <c r="Y17" s="77"/>
      <c r="Z17" s="77"/>
      <c r="AA17" s="77"/>
      <c r="AB17" s="77"/>
      <c r="AC17" s="77"/>
    </row>
    <row r="18" spans="1:20" s="75" customFormat="1" ht="15.6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</row>
    <row r="19" spans="1:20" s="75" customFormat="1" ht="15.6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104"/>
      <c r="P19" s="65"/>
      <c r="Q19" s="65"/>
      <c r="R19" s="70"/>
      <c r="T19" s="76"/>
    </row>
    <row r="20" spans="1:29" s="77" customFormat="1" ht="15.6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S20" s="75"/>
      <c r="T20" s="76"/>
      <c r="U20" s="75"/>
      <c r="V20" s="75"/>
      <c r="W20" s="75"/>
      <c r="X20" s="75"/>
      <c r="Y20" s="75"/>
      <c r="Z20" s="75"/>
      <c r="AA20" s="75"/>
      <c r="AB20" s="75"/>
      <c r="AC20" s="75"/>
    </row>
    <row r="21" spans="1:41" s="77" customFormat="1" ht="15.6">
      <c r="A21" s="79"/>
      <c r="B21" s="54"/>
      <c r="C21" s="54"/>
      <c r="D21" s="55"/>
      <c r="E21" s="88"/>
      <c r="F21" s="88"/>
      <c r="G21" s="81"/>
      <c r="H21" s="82"/>
      <c r="I21" s="82"/>
      <c r="J21" s="54"/>
      <c r="K21" s="68"/>
      <c r="L21" s="84"/>
      <c r="M21" s="84"/>
      <c r="N21" s="82"/>
      <c r="O21" s="84"/>
      <c r="P21" s="82"/>
      <c r="Q21" s="82"/>
      <c r="R21" s="53"/>
      <c r="S21" s="89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29" s="75" customFormat="1" ht="15.6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6"/>
      <c r="U22" s="77"/>
      <c r="W22" s="77"/>
      <c r="X22" s="77"/>
      <c r="Y22" s="77"/>
      <c r="Z22" s="77"/>
      <c r="AA22" s="77"/>
      <c r="AB22" s="77"/>
      <c r="AC22" s="77"/>
    </row>
    <row r="23" spans="1:41" s="77" customFormat="1" ht="15.6">
      <c r="A23" s="79"/>
      <c r="B23" s="54"/>
      <c r="C23" s="54"/>
      <c r="D23" s="55"/>
      <c r="E23" s="88"/>
      <c r="F23" s="88"/>
      <c r="G23" s="81"/>
      <c r="H23" s="82"/>
      <c r="I23" s="82"/>
      <c r="J23" s="54"/>
      <c r="K23" s="68"/>
      <c r="L23" s="84"/>
      <c r="M23" s="84"/>
      <c r="N23" s="82"/>
      <c r="O23" s="84"/>
      <c r="P23" s="82"/>
      <c r="Q23" s="82"/>
      <c r="R23" s="53"/>
      <c r="S23" s="89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39" s="77" customFormat="1" ht="15.6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107"/>
      <c r="S24" s="78"/>
      <c r="T24" s="85"/>
      <c r="V24" s="75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7" customFormat="1" ht="15.6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107"/>
      <c r="S25" s="78"/>
      <c r="T25" s="85"/>
      <c r="V25" s="75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39" s="77" customFormat="1" ht="15.6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85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20" s="75" customFormat="1" ht="15.6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6"/>
    </row>
    <row r="28" spans="1:39" s="77" customFormat="1" ht="15.6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78"/>
      <c r="T28" s="85"/>
      <c r="U28" s="86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20" s="75" customFormat="1" ht="15.6">
      <c r="A29" s="62"/>
      <c r="B29" s="126"/>
      <c r="C29" s="126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87"/>
      <c r="T29" s="76"/>
    </row>
    <row r="30" spans="1:29" s="75" customFormat="1" ht="15.6">
      <c r="A30" s="79"/>
      <c r="B30" s="54"/>
      <c r="C30" s="54"/>
      <c r="D30" s="55"/>
      <c r="E30" s="80"/>
      <c r="F30" s="80"/>
      <c r="G30" s="81"/>
      <c r="H30" s="82"/>
      <c r="I30" s="82"/>
      <c r="J30" s="83"/>
      <c r="K30" s="68"/>
      <c r="L30" s="84"/>
      <c r="M30" s="84"/>
      <c r="N30" s="82"/>
      <c r="O30" s="84"/>
      <c r="P30" s="82"/>
      <c r="Q30" s="82"/>
      <c r="R30" s="58"/>
      <c r="S30" s="78"/>
      <c r="T30" s="85"/>
      <c r="U30" s="77"/>
      <c r="V30" s="78"/>
      <c r="W30" s="78"/>
      <c r="X30" s="78"/>
      <c r="Y30" s="78"/>
      <c r="Z30" s="78"/>
      <c r="AA30" s="78"/>
      <c r="AB30" s="78"/>
      <c r="AC30" s="78"/>
    </row>
    <row r="31" spans="1:29" s="75" customFormat="1" ht="15.6">
      <c r="A31" s="79"/>
      <c r="B31" s="113"/>
      <c r="C31" s="113"/>
      <c r="D31" s="55"/>
      <c r="E31" s="80"/>
      <c r="F31" s="80"/>
      <c r="G31" s="110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78"/>
      <c r="T31" s="85"/>
      <c r="U31" s="86"/>
      <c r="V31" s="78"/>
      <c r="W31" s="78"/>
      <c r="X31" s="78"/>
      <c r="Y31" s="78"/>
      <c r="Z31" s="78"/>
      <c r="AA31" s="78"/>
      <c r="AB31" s="78"/>
      <c r="AC31" s="78"/>
    </row>
    <row r="32" spans="1:39" s="77" customFormat="1" ht="15.6">
      <c r="A32" s="79"/>
      <c r="B32" s="54"/>
      <c r="C32" s="63"/>
      <c r="D32" s="64"/>
      <c r="E32" s="65"/>
      <c r="F32" s="65"/>
      <c r="G32" s="66"/>
      <c r="H32" s="67"/>
      <c r="I32" s="82"/>
      <c r="J32" s="63"/>
      <c r="K32" s="68"/>
      <c r="L32" s="69"/>
      <c r="M32" s="69"/>
      <c r="N32" s="65"/>
      <c r="O32" s="69"/>
      <c r="P32" s="65"/>
      <c r="Q32" s="65"/>
      <c r="R32" s="70"/>
      <c r="S32" s="78"/>
      <c r="T32" s="85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</row>
    <row r="33" spans="1:29" s="75" customFormat="1" ht="15.6">
      <c r="A33" s="79"/>
      <c r="B33" s="113"/>
      <c r="C33" s="113"/>
      <c r="D33" s="114"/>
      <c r="E33" s="115"/>
      <c r="F33" s="116"/>
      <c r="G33" s="117"/>
      <c r="H33" s="118"/>
      <c r="I33" s="118"/>
      <c r="J33" s="119"/>
      <c r="K33" s="120"/>
      <c r="L33" s="121"/>
      <c r="M33" s="121"/>
      <c r="N33" s="118"/>
      <c r="O33" s="121"/>
      <c r="P33" s="118"/>
      <c r="Q33" s="118"/>
      <c r="R33" s="122"/>
      <c r="S33" s="123"/>
      <c r="T33" s="124"/>
      <c r="U33" s="125"/>
      <c r="V33" s="123"/>
      <c r="W33" s="123"/>
      <c r="X33" s="123"/>
      <c r="Y33" s="123"/>
      <c r="Z33" s="123"/>
      <c r="AA33" s="123"/>
      <c r="AB33" s="123"/>
      <c r="AC33" s="123"/>
    </row>
    <row r="34" spans="1:29" s="134" customFormat="1" ht="15.6">
      <c r="A34" s="79"/>
      <c r="B34" s="113"/>
      <c r="C34" s="126"/>
      <c r="D34" s="55"/>
      <c r="E34" s="88"/>
      <c r="F34" s="88"/>
      <c r="G34" s="66"/>
      <c r="H34" s="82"/>
      <c r="I34" s="82"/>
      <c r="J34" s="83"/>
      <c r="K34" s="68"/>
      <c r="L34" s="69"/>
      <c r="M34" s="69"/>
      <c r="N34" s="65"/>
      <c r="O34" s="69"/>
      <c r="P34" s="65"/>
      <c r="Q34" s="65"/>
      <c r="R34" s="87"/>
      <c r="S34" s="75"/>
      <c r="T34" s="76"/>
      <c r="U34" s="75"/>
      <c r="V34" s="75"/>
      <c r="W34" s="75"/>
      <c r="X34" s="75"/>
      <c r="Y34" s="75"/>
      <c r="Z34" s="75"/>
      <c r="AA34" s="75"/>
      <c r="AB34" s="75"/>
      <c r="AC34" s="75"/>
    </row>
    <row r="35" spans="1:39" s="77" customFormat="1" ht="15.6">
      <c r="A35" s="62"/>
      <c r="B35" s="63"/>
      <c r="C35" s="63"/>
      <c r="D35" s="64"/>
      <c r="E35" s="65"/>
      <c r="F35" s="65"/>
      <c r="G35" s="66"/>
      <c r="H35" s="67"/>
      <c r="I35" s="82"/>
      <c r="J35" s="63"/>
      <c r="K35" s="68"/>
      <c r="L35" s="69"/>
      <c r="M35" s="69"/>
      <c r="N35" s="65"/>
      <c r="O35" s="69"/>
      <c r="P35" s="65"/>
      <c r="Q35" s="65"/>
      <c r="R35" s="70"/>
      <c r="S35" s="75"/>
      <c r="T35" s="76"/>
      <c r="V35" s="75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20" s="75" customFormat="1" ht="15.6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6"/>
    </row>
    <row r="37" spans="1:39" s="77" customFormat="1" ht="15.6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78"/>
      <c r="T37" s="85"/>
      <c r="U37" s="75"/>
      <c r="V37" s="78"/>
      <c r="W37" s="75"/>
      <c r="X37" s="75"/>
      <c r="Y37" s="75"/>
      <c r="Z37" s="75"/>
      <c r="AA37" s="75"/>
      <c r="AB37" s="75"/>
      <c r="AC37" s="75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29" s="75" customFormat="1" ht="15.6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78"/>
      <c r="T38" s="85"/>
      <c r="U38" s="77"/>
      <c r="W38" s="78"/>
      <c r="X38" s="78"/>
      <c r="Y38" s="78"/>
      <c r="Z38" s="78"/>
      <c r="AA38" s="78"/>
      <c r="AB38" s="78"/>
      <c r="AC38" s="78"/>
    </row>
    <row r="39" spans="1:22" s="75" customFormat="1" ht="15.6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78"/>
      <c r="T39" s="85"/>
      <c r="V39" s="78"/>
    </row>
    <row r="40" spans="1:39" s="77" customFormat="1" ht="15.6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5"/>
      <c r="T40" s="76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22" s="75" customFormat="1" ht="15.6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78"/>
      <c r="T41" s="85"/>
      <c r="V41" s="78"/>
    </row>
    <row r="42" spans="1:22" s="75" customFormat="1" ht="15.6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78"/>
      <c r="T42" s="85"/>
      <c r="V42" s="78"/>
    </row>
    <row r="43" spans="1:39" s="77" customFormat="1" ht="15.6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6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S44" s="75"/>
      <c r="T44" s="76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7" s="77" customFormat="1" ht="15.6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75"/>
      <c r="T45" s="76"/>
      <c r="V45" s="75"/>
      <c r="W45" s="75"/>
      <c r="X45" s="75"/>
      <c r="Y45" s="75"/>
      <c r="Z45" s="75"/>
      <c r="AA45" s="75"/>
      <c r="AB45" s="75"/>
      <c r="AC45" s="75"/>
      <c r="AD45" s="75"/>
      <c r="AE45" s="78"/>
      <c r="AF45" s="78"/>
      <c r="AG45" s="78"/>
      <c r="AH45" s="78"/>
      <c r="AI45" s="78"/>
      <c r="AJ45" s="78"/>
      <c r="AK45" s="78"/>
    </row>
    <row r="46" spans="1:39" s="77" customFormat="1" ht="15.6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U46" s="75"/>
      <c r="V46" s="75"/>
      <c r="W46" s="75"/>
      <c r="X46" s="75"/>
      <c r="Y46" s="75"/>
      <c r="Z46" s="75"/>
      <c r="AA46" s="75"/>
      <c r="AB46" s="75"/>
      <c r="AC46" s="75"/>
      <c r="AD46" s="78"/>
      <c r="AE46" s="78"/>
      <c r="AF46" s="78"/>
      <c r="AG46" s="78"/>
      <c r="AH46" s="78"/>
      <c r="AI46" s="78"/>
      <c r="AJ46" s="78"/>
      <c r="AK46" s="78"/>
      <c r="AL46" s="78"/>
      <c r="AM46" s="78"/>
    </row>
    <row r="47" spans="1:22" s="75" customFormat="1" ht="15.6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78"/>
      <c r="T47" s="85"/>
      <c r="V47" s="78"/>
    </row>
    <row r="48" spans="1:39" s="77" customFormat="1" ht="15.6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6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53"/>
      <c r="S49" s="75"/>
      <c r="T49" s="76"/>
      <c r="V49" s="75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6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75"/>
      <c r="T50" s="76"/>
      <c r="V50" s="75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39" s="77" customFormat="1" ht="15.6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75"/>
      <c r="T51" s="76"/>
      <c r="V51" s="75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</row>
    <row r="52" spans="1:39" s="77" customFormat="1" ht="15.6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75"/>
      <c r="T52" s="76"/>
      <c r="V52" s="75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39" s="77" customFormat="1" ht="15.6">
      <c r="A53" s="79"/>
      <c r="B53" s="54"/>
      <c r="C53" s="63"/>
      <c r="D53" s="55"/>
      <c r="E53" s="88"/>
      <c r="F53" s="88"/>
      <c r="G53" s="66"/>
      <c r="H53" s="82"/>
      <c r="I53" s="82"/>
      <c r="J53" s="83"/>
      <c r="K53" s="68"/>
      <c r="L53" s="69"/>
      <c r="M53" s="69"/>
      <c r="N53" s="65"/>
      <c r="O53" s="69"/>
      <c r="P53" s="65"/>
      <c r="Q53" s="65"/>
      <c r="R53" s="87"/>
      <c r="S53" s="75"/>
      <c r="T53" s="76"/>
      <c r="V53" s="75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</row>
    <row r="54" spans="1:39" s="77" customFormat="1" ht="15.6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87"/>
      <c r="S54" s="75"/>
      <c r="T54" s="76"/>
      <c r="V54" s="75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39" s="77" customFormat="1" ht="15.6">
      <c r="A55" s="79"/>
      <c r="B55" s="54"/>
      <c r="C55" s="63"/>
      <c r="D55" s="55"/>
      <c r="E55" s="88"/>
      <c r="F55" s="88"/>
      <c r="G55" s="66"/>
      <c r="H55" s="82"/>
      <c r="I55" s="82"/>
      <c r="J55" s="83"/>
      <c r="K55" s="68"/>
      <c r="L55" s="69"/>
      <c r="M55" s="69"/>
      <c r="N55" s="65"/>
      <c r="O55" s="69"/>
      <c r="P55" s="65"/>
      <c r="Q55" s="65"/>
      <c r="R55" s="87"/>
      <c r="S55" s="75"/>
      <c r="T55" s="76"/>
      <c r="V55" s="75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</row>
    <row r="56" spans="1:20" s="75" customFormat="1" ht="15.6">
      <c r="A56" s="79"/>
      <c r="B56" s="54"/>
      <c r="C56" s="54"/>
      <c r="D56" s="55"/>
      <c r="E56" s="80"/>
      <c r="F56" s="80"/>
      <c r="G56" s="81"/>
      <c r="H56" s="82"/>
      <c r="I56" s="82"/>
      <c r="J56" s="83"/>
      <c r="K56" s="68"/>
      <c r="L56" s="84"/>
      <c r="M56" s="84"/>
      <c r="N56" s="82"/>
      <c r="O56" s="84"/>
      <c r="P56" s="82"/>
      <c r="Q56" s="82"/>
      <c r="R56" s="58"/>
      <c r="S56" s="78"/>
      <c r="T56" s="85"/>
    </row>
    <row r="57" spans="1:22" s="75" customFormat="1" ht="15.6">
      <c r="A57" s="79"/>
      <c r="B57" s="54"/>
      <c r="C57" s="54"/>
      <c r="D57" s="55"/>
      <c r="E57" s="80"/>
      <c r="F57" s="80"/>
      <c r="G57" s="81"/>
      <c r="H57" s="82"/>
      <c r="I57" s="82"/>
      <c r="J57" s="83"/>
      <c r="K57" s="68"/>
      <c r="L57" s="84"/>
      <c r="M57" s="84"/>
      <c r="N57" s="82"/>
      <c r="O57" s="84"/>
      <c r="P57" s="82"/>
      <c r="Q57" s="82"/>
      <c r="R57" s="58"/>
      <c r="S57" s="78"/>
      <c r="T57" s="85"/>
      <c r="V57" s="78"/>
    </row>
    <row r="58" spans="1:39" s="77" customFormat="1" ht="15.6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9" s="112" customFormat="1" ht="15.6">
      <c r="A59" s="62"/>
      <c r="B59" s="63"/>
      <c r="C59" s="63"/>
      <c r="D59" s="64"/>
      <c r="E59" s="65"/>
      <c r="F59" s="65"/>
      <c r="G59" s="66"/>
      <c r="H59" s="67"/>
      <c r="I59" s="82"/>
      <c r="J59" s="63"/>
      <c r="K59" s="68"/>
      <c r="L59" s="69"/>
      <c r="M59" s="69"/>
      <c r="N59" s="65"/>
      <c r="O59" s="69"/>
      <c r="P59" s="65"/>
      <c r="Q59" s="65"/>
      <c r="R59" s="87"/>
      <c r="S59" s="181"/>
      <c r="T59" s="111"/>
      <c r="U59" s="105"/>
      <c r="V59" s="181"/>
      <c r="W59" s="105"/>
      <c r="X59" s="105"/>
      <c r="Y59" s="105"/>
      <c r="Z59" s="105"/>
      <c r="AA59" s="105"/>
      <c r="AB59" s="105"/>
      <c r="AC59" s="105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</row>
    <row r="60" spans="1:29" s="75" customFormat="1" ht="15.6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7"/>
      <c r="V60" s="78"/>
      <c r="W60" s="78"/>
      <c r="X60" s="78"/>
      <c r="Y60" s="78"/>
      <c r="Z60" s="78"/>
      <c r="AA60" s="78"/>
      <c r="AB60" s="78"/>
      <c r="AC60" s="78"/>
    </row>
    <row r="61" spans="1:39" s="77" customFormat="1" ht="15.6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6">
      <c r="A62" s="62"/>
      <c r="B62" s="63"/>
      <c r="C62" s="63"/>
      <c r="D62" s="64"/>
      <c r="E62" s="65"/>
      <c r="F62" s="65"/>
      <c r="G62" s="66"/>
      <c r="H62" s="67"/>
      <c r="I62" s="82"/>
      <c r="J62" s="63"/>
      <c r="K62" s="68"/>
      <c r="L62" s="69"/>
      <c r="M62" s="69"/>
      <c r="N62" s="65"/>
      <c r="O62" s="69"/>
      <c r="P62" s="65"/>
      <c r="Q62" s="65"/>
      <c r="R62" s="87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22" s="75" customFormat="1" ht="15.6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V63" s="78"/>
    </row>
    <row r="64" spans="1:20" s="75" customFormat="1" ht="15.6">
      <c r="A64" s="79"/>
      <c r="B64" s="54"/>
      <c r="C64" s="54"/>
      <c r="D64" s="55"/>
      <c r="E64" s="80"/>
      <c r="F64" s="80"/>
      <c r="G64" s="81"/>
      <c r="H64" s="82"/>
      <c r="I64" s="82"/>
      <c r="J64" s="83"/>
      <c r="K64" s="68"/>
      <c r="L64" s="84"/>
      <c r="M64" s="84"/>
      <c r="N64" s="82"/>
      <c r="O64" s="106"/>
      <c r="P64" s="82"/>
      <c r="Q64" s="82"/>
      <c r="R64" s="58"/>
      <c r="S64" s="78"/>
      <c r="T64" s="85"/>
    </row>
    <row r="65" spans="1:22" s="75" customFormat="1" ht="15.6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78"/>
      <c r="T65" s="85"/>
      <c r="V65" s="78"/>
    </row>
    <row r="66" spans="1:22" s="75" customFormat="1" ht="15.6">
      <c r="A66" s="79"/>
      <c r="B66" s="54"/>
      <c r="C66" s="54"/>
      <c r="D66" s="55"/>
      <c r="E66" s="88"/>
      <c r="F66" s="88"/>
      <c r="G66" s="81"/>
      <c r="H66" s="82"/>
      <c r="I66" s="82"/>
      <c r="J66" s="54"/>
      <c r="K66" s="68"/>
      <c r="L66" s="84"/>
      <c r="M66" s="84"/>
      <c r="N66" s="82"/>
      <c r="O66" s="84"/>
      <c r="P66" s="82"/>
      <c r="Q66" s="82"/>
      <c r="R66" s="53"/>
      <c r="S66" s="78"/>
      <c r="T66" s="85"/>
      <c r="V66" s="78"/>
    </row>
    <row r="67" spans="1:38" s="77" customFormat="1" ht="15.6">
      <c r="A67" s="79"/>
      <c r="B67" s="54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5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</row>
    <row r="68" spans="1:39" s="77" customFormat="1" ht="15.6">
      <c r="A68" s="62"/>
      <c r="B68" s="63"/>
      <c r="C68" s="63"/>
      <c r="D68" s="64"/>
      <c r="E68" s="65"/>
      <c r="F68" s="65"/>
      <c r="G68" s="66"/>
      <c r="H68" s="67"/>
      <c r="I68" s="67"/>
      <c r="J68" s="63"/>
      <c r="K68" s="68"/>
      <c r="L68" s="69"/>
      <c r="M68" s="69"/>
      <c r="N68" s="65"/>
      <c r="O68" s="69"/>
      <c r="P68" s="65"/>
      <c r="Q68" s="65"/>
      <c r="R68" s="70"/>
      <c r="S68" s="78"/>
      <c r="T68" s="85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</row>
    <row r="69" spans="1:41" s="77" customFormat="1" ht="15.6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82"/>
      <c r="R69" s="53"/>
      <c r="S69" s="89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39" s="77" customFormat="1" ht="15.6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58"/>
      <c r="S70" s="78"/>
      <c r="T70" s="85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6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54"/>
      <c r="O71" s="84"/>
      <c r="P71" s="82"/>
      <c r="Q71" s="57"/>
      <c r="R71" s="58"/>
      <c r="S71" s="78"/>
      <c r="T71" s="85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0" s="75" customFormat="1" ht="15.6">
      <c r="A72" s="79"/>
      <c r="B72" s="54"/>
      <c r="C72" s="63"/>
      <c r="D72" s="64"/>
      <c r="E72" s="65"/>
      <c r="F72" s="65"/>
      <c r="G72" s="66"/>
      <c r="H72" s="67"/>
      <c r="I72" s="67"/>
      <c r="J72" s="63"/>
      <c r="K72" s="68"/>
      <c r="L72" s="69"/>
      <c r="M72" s="69"/>
      <c r="N72" s="65"/>
      <c r="O72" s="69"/>
      <c r="P72" s="65"/>
      <c r="Q72" s="65"/>
      <c r="R72" s="70"/>
      <c r="T72" s="76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s="75" customFormat="1" ht="15.6">
      <c r="A73" s="79"/>
      <c r="B73" s="54"/>
      <c r="C73" s="63"/>
      <c r="D73" s="64"/>
      <c r="E73" s="65"/>
      <c r="F73" s="65"/>
      <c r="G73" s="66"/>
      <c r="H73" s="67"/>
      <c r="I73" s="67"/>
      <c r="J73" s="63"/>
      <c r="K73" s="68"/>
      <c r="L73" s="69"/>
      <c r="M73" s="69"/>
      <c r="N73" s="65"/>
      <c r="O73" s="69"/>
      <c r="P73" s="65"/>
      <c r="Q73" s="65"/>
      <c r="R73" s="70"/>
      <c r="T73" s="76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s="75" customFormat="1" ht="15.6">
      <c r="A74" s="79"/>
      <c r="B74" s="54"/>
      <c r="C74" s="63"/>
      <c r="D74" s="64"/>
      <c r="E74" s="65"/>
      <c r="F74" s="65"/>
      <c r="G74" s="66"/>
      <c r="H74" s="67"/>
      <c r="I74" s="67"/>
      <c r="J74" s="63"/>
      <c r="K74" s="68"/>
      <c r="L74" s="69"/>
      <c r="M74" s="69"/>
      <c r="N74" s="65"/>
      <c r="O74" s="69"/>
      <c r="P74" s="65"/>
      <c r="Q74" s="65"/>
      <c r="R74" s="70"/>
      <c r="T74" s="76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s="75" customFormat="1" ht="15.6">
      <c r="A75" s="79"/>
      <c r="B75" s="54"/>
      <c r="C75" s="63"/>
      <c r="D75" s="64"/>
      <c r="E75" s="65"/>
      <c r="F75" s="65"/>
      <c r="G75" s="66"/>
      <c r="H75" s="67"/>
      <c r="I75" s="67"/>
      <c r="J75" s="63"/>
      <c r="K75" s="68"/>
      <c r="L75" s="69"/>
      <c r="M75" s="69"/>
      <c r="N75" s="65"/>
      <c r="O75" s="69"/>
      <c r="P75" s="65"/>
      <c r="Q75" s="65"/>
      <c r="R75" s="70"/>
      <c r="T75" s="76"/>
      <c r="V75" s="78"/>
      <c r="W75" s="78"/>
      <c r="X75" s="78"/>
      <c r="Y75" s="78"/>
      <c r="Z75" s="78"/>
      <c r="AA75" s="78"/>
      <c r="AB75" s="78"/>
      <c r="AC75" s="78"/>
      <c r="AD75" s="78"/>
    </row>
    <row r="76" spans="1:39" s="77" customFormat="1" ht="15.6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</row>
    <row r="77" spans="1:39" s="77" customFormat="1" ht="15.6">
      <c r="A77" s="62"/>
      <c r="B77" s="63"/>
      <c r="C77" s="63"/>
      <c r="D77" s="64"/>
      <c r="E77" s="65"/>
      <c r="F77" s="65"/>
      <c r="G77" s="66"/>
      <c r="H77" s="67"/>
      <c r="I77" s="67"/>
      <c r="J77" s="63"/>
      <c r="K77" s="68"/>
      <c r="L77" s="69"/>
      <c r="M77" s="69"/>
      <c r="N77" s="65"/>
      <c r="O77" s="69"/>
      <c r="P77" s="65"/>
      <c r="Q77" s="65"/>
      <c r="R77" s="87"/>
      <c r="S77" s="75"/>
      <c r="T77" s="76"/>
      <c r="V77" s="75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6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87"/>
      <c r="S78" s="75"/>
      <c r="T78" s="76"/>
      <c r="V78" s="75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6">
      <c r="A79" s="79"/>
      <c r="B79" s="54"/>
      <c r="C79" s="57"/>
      <c r="D79" s="55"/>
      <c r="E79" s="90"/>
      <c r="F79" s="90"/>
      <c r="G79" s="66"/>
      <c r="H79" s="67"/>
      <c r="I79" s="67"/>
      <c r="J79" s="63"/>
      <c r="K79" s="68"/>
      <c r="L79" s="91"/>
      <c r="M79" s="91"/>
      <c r="N79" s="67"/>
      <c r="O79" s="91"/>
      <c r="P79" s="67"/>
      <c r="Q79" s="67"/>
      <c r="R79" s="87"/>
      <c r="S79" s="75"/>
      <c r="T79" s="7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39" s="77" customFormat="1" ht="15.6">
      <c r="A80" s="79"/>
      <c r="B80" s="54"/>
      <c r="C80" s="63"/>
      <c r="D80" s="64"/>
      <c r="E80" s="65"/>
      <c r="F80" s="65"/>
      <c r="G80" s="66"/>
      <c r="H80" s="82"/>
      <c r="I80" s="82"/>
      <c r="J80" s="63"/>
      <c r="K80" s="68"/>
      <c r="L80" s="69"/>
      <c r="M80" s="69"/>
      <c r="N80" s="65"/>
      <c r="O80" s="69"/>
      <c r="P80" s="65"/>
      <c r="Q80" s="65"/>
      <c r="R80" s="70"/>
      <c r="S80" s="75"/>
      <c r="T80" s="76"/>
      <c r="U80" s="75"/>
      <c r="V80" s="75"/>
      <c r="W80" s="75"/>
      <c r="X80" s="75"/>
      <c r="Y80" s="75"/>
      <c r="Z80" s="75"/>
      <c r="AA80" s="75"/>
      <c r="AB80" s="75"/>
      <c r="AC80" s="75"/>
      <c r="AD80" s="78"/>
      <c r="AE80" s="78"/>
      <c r="AF80" s="78"/>
      <c r="AG80" s="78"/>
      <c r="AH80" s="78"/>
      <c r="AI80" s="78"/>
      <c r="AJ80" s="78"/>
      <c r="AK80" s="78"/>
      <c r="AL80" s="78"/>
      <c r="AM80" s="78"/>
    </row>
    <row r="81" spans="1:39" s="77" customFormat="1" ht="15.6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S81" s="75"/>
      <c r="T81" s="76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</row>
    <row r="82" spans="1:29" s="75" customFormat="1" ht="15.6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58"/>
      <c r="S82" s="78"/>
      <c r="T82" s="85"/>
      <c r="U82" s="77"/>
      <c r="V82" s="78"/>
      <c r="W82" s="78"/>
      <c r="X82" s="78"/>
      <c r="Y82" s="78"/>
      <c r="Z82" s="78"/>
      <c r="AA82" s="78"/>
      <c r="AB82" s="78"/>
      <c r="AC82" s="78"/>
    </row>
    <row r="83" spans="1:39" s="77" customFormat="1" ht="15.6">
      <c r="A83" s="62"/>
      <c r="B83" s="63"/>
      <c r="C83" s="63"/>
      <c r="D83" s="64"/>
      <c r="E83" s="65"/>
      <c r="F83" s="65"/>
      <c r="G83" s="66"/>
      <c r="H83" s="67"/>
      <c r="I83" s="67"/>
      <c r="J83" s="63"/>
      <c r="K83" s="68"/>
      <c r="L83" s="69"/>
      <c r="M83" s="69"/>
      <c r="N83" s="65"/>
      <c r="O83" s="69"/>
      <c r="P83" s="65"/>
      <c r="Q83" s="65"/>
      <c r="R83" s="70"/>
      <c r="S83" s="75"/>
      <c r="T83" s="76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39" s="77" customFormat="1" ht="15.6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S84" s="75"/>
      <c r="T84" s="76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</row>
    <row r="85" spans="1:39" s="77" customFormat="1" ht="15.6">
      <c r="A85" s="62"/>
      <c r="B85" s="63"/>
      <c r="C85" s="63"/>
      <c r="D85" s="64"/>
      <c r="E85" s="65"/>
      <c r="F85" s="65"/>
      <c r="G85" s="66"/>
      <c r="H85" s="67"/>
      <c r="I85" s="67"/>
      <c r="J85" s="63"/>
      <c r="K85" s="68"/>
      <c r="L85" s="69"/>
      <c r="M85" s="69"/>
      <c r="N85" s="65"/>
      <c r="O85" s="69"/>
      <c r="P85" s="65"/>
      <c r="Q85" s="65"/>
      <c r="R85" s="87"/>
      <c r="S85" s="75"/>
      <c r="T85" s="76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</row>
    <row r="86" spans="1:41" s="77" customFormat="1" ht="15.6">
      <c r="A86" s="79"/>
      <c r="B86" s="54"/>
      <c r="C86" s="54"/>
      <c r="D86" s="55"/>
      <c r="E86" s="88"/>
      <c r="F86" s="88"/>
      <c r="G86" s="81"/>
      <c r="H86" s="82"/>
      <c r="I86" s="82"/>
      <c r="J86" s="54"/>
      <c r="K86" s="68"/>
      <c r="L86" s="84"/>
      <c r="M86" s="84"/>
      <c r="N86" s="82"/>
      <c r="O86" s="84"/>
      <c r="P86" s="82"/>
      <c r="Q86" s="82"/>
      <c r="R86" s="53"/>
      <c r="S86" s="89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38" s="77" customFormat="1" ht="15.6">
      <c r="A87" s="79"/>
      <c r="B87" s="54"/>
      <c r="C87" s="54"/>
      <c r="D87" s="55"/>
      <c r="E87" s="88"/>
      <c r="F87" s="88"/>
      <c r="G87" s="81"/>
      <c r="H87" s="82"/>
      <c r="I87" s="82"/>
      <c r="J87" s="54"/>
      <c r="K87" s="68"/>
      <c r="L87" s="84"/>
      <c r="M87" s="84"/>
      <c r="N87" s="82"/>
      <c r="O87" s="84"/>
      <c r="P87" s="82"/>
      <c r="Q87" s="93"/>
      <c r="R87" s="5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</row>
    <row r="88" spans="1:39" s="77" customFormat="1" ht="15.6">
      <c r="A88" s="79"/>
      <c r="B88" s="54"/>
      <c r="C88" s="54"/>
      <c r="D88" s="55"/>
      <c r="E88" s="80"/>
      <c r="F88" s="80"/>
      <c r="G88" s="81"/>
      <c r="H88" s="82"/>
      <c r="I88" s="82"/>
      <c r="J88" s="83"/>
      <c r="K88" s="68"/>
      <c r="L88" s="84"/>
      <c r="M88" s="84"/>
      <c r="N88" s="82"/>
      <c r="O88" s="84"/>
      <c r="P88" s="82"/>
      <c r="Q88" s="82"/>
      <c r="R88" s="58"/>
      <c r="S88" s="78"/>
      <c r="T88" s="85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</row>
    <row r="89" spans="1:39" s="77" customFormat="1" ht="15.6">
      <c r="A89" s="79"/>
      <c r="B89" s="54"/>
      <c r="C89" s="54"/>
      <c r="D89" s="55"/>
      <c r="E89" s="80"/>
      <c r="F89" s="80"/>
      <c r="G89" s="81"/>
      <c r="H89" s="82"/>
      <c r="I89" s="82"/>
      <c r="J89" s="83"/>
      <c r="K89" s="68"/>
      <c r="L89" s="84"/>
      <c r="M89" s="84"/>
      <c r="N89" s="82"/>
      <c r="O89" s="84"/>
      <c r="P89" s="82"/>
      <c r="Q89" s="82"/>
      <c r="R89" s="58"/>
      <c r="S89" s="78"/>
      <c r="T89" s="85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</row>
    <row r="90" spans="1:29" s="77" customFormat="1" ht="15.6">
      <c r="A90" s="62"/>
      <c r="B90" s="63"/>
      <c r="C90" s="57"/>
      <c r="D90" s="64"/>
      <c r="E90" s="65"/>
      <c r="F90" s="65"/>
      <c r="G90" s="66"/>
      <c r="H90" s="67"/>
      <c r="I90" s="67"/>
      <c r="J90" s="63"/>
      <c r="K90" s="68"/>
      <c r="L90" s="69"/>
      <c r="M90" s="69"/>
      <c r="N90" s="65"/>
      <c r="O90" s="69"/>
      <c r="P90" s="65"/>
      <c r="Q90" s="65"/>
      <c r="R90" s="70"/>
      <c r="S90" s="78"/>
      <c r="T90" s="76"/>
      <c r="V90" s="78"/>
      <c r="W90" s="78"/>
      <c r="X90" s="78"/>
      <c r="Y90" s="78"/>
      <c r="Z90" s="78"/>
      <c r="AA90" s="78"/>
      <c r="AB90" s="78"/>
      <c r="AC90" s="78"/>
    </row>
    <row r="91" spans="1:39" s="77" customFormat="1" ht="15.6">
      <c r="A91" s="62"/>
      <c r="B91" s="63"/>
      <c r="C91" s="63"/>
      <c r="D91" s="64"/>
      <c r="E91" s="65"/>
      <c r="F91" s="65"/>
      <c r="G91" s="66"/>
      <c r="H91" s="67"/>
      <c r="I91" s="67"/>
      <c r="J91" s="63"/>
      <c r="K91" s="68"/>
      <c r="L91" s="69"/>
      <c r="M91" s="69"/>
      <c r="N91" s="65"/>
      <c r="O91" s="69"/>
      <c r="P91" s="65"/>
      <c r="Q91" s="65"/>
      <c r="R91" s="87"/>
      <c r="S91" s="75"/>
      <c r="T91" s="76"/>
      <c r="V91" s="7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</row>
    <row r="92" spans="1:39" s="77" customFormat="1" ht="15.6">
      <c r="A92" s="62"/>
      <c r="B92" s="63"/>
      <c r="C92" s="63"/>
      <c r="D92" s="64"/>
      <c r="E92" s="65"/>
      <c r="F92" s="65"/>
      <c r="G92" s="66"/>
      <c r="H92" s="67"/>
      <c r="I92" s="67"/>
      <c r="J92" s="63"/>
      <c r="K92" s="68"/>
      <c r="L92" s="69"/>
      <c r="M92" s="69"/>
      <c r="N92" s="65"/>
      <c r="O92" s="69"/>
      <c r="P92" s="65"/>
      <c r="Q92" s="65"/>
      <c r="R92" s="87"/>
      <c r="S92" s="75"/>
      <c r="T92" s="76"/>
      <c r="V92" s="75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</row>
    <row r="93" spans="1:39" s="77" customFormat="1" ht="15.6">
      <c r="A93" s="79"/>
      <c r="B93" s="54"/>
      <c r="C93" s="57"/>
      <c r="D93" s="55"/>
      <c r="E93" s="90"/>
      <c r="F93" s="90"/>
      <c r="G93" s="66"/>
      <c r="H93" s="67"/>
      <c r="I93" s="67"/>
      <c r="J93" s="63"/>
      <c r="K93" s="68"/>
      <c r="L93" s="91"/>
      <c r="M93" s="91"/>
      <c r="N93" s="67"/>
      <c r="O93" s="91"/>
      <c r="P93" s="67"/>
      <c r="Q93" s="67"/>
      <c r="R93" s="87"/>
      <c r="S93" s="75"/>
      <c r="T93" s="76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</row>
    <row r="94" spans="1:39" s="77" customFormat="1" ht="15.6">
      <c r="A94" s="79"/>
      <c r="B94" s="54"/>
      <c r="C94" s="63"/>
      <c r="D94" s="64"/>
      <c r="E94" s="65"/>
      <c r="F94" s="65"/>
      <c r="G94" s="66"/>
      <c r="H94" s="82"/>
      <c r="I94" s="82"/>
      <c r="J94" s="63"/>
      <c r="K94" s="68"/>
      <c r="L94" s="69"/>
      <c r="M94" s="69"/>
      <c r="N94" s="65"/>
      <c r="O94" s="69"/>
      <c r="P94" s="65"/>
      <c r="Q94" s="65"/>
      <c r="R94" s="70"/>
      <c r="S94" s="75"/>
      <c r="T94" s="76"/>
      <c r="U94" s="75"/>
      <c r="V94" s="75"/>
      <c r="W94" s="75"/>
      <c r="X94" s="75"/>
      <c r="Y94" s="75"/>
      <c r="Z94" s="75"/>
      <c r="AA94" s="75"/>
      <c r="AB94" s="75"/>
      <c r="AC94" s="75"/>
      <c r="AD94" s="78"/>
      <c r="AE94" s="78"/>
      <c r="AF94" s="78"/>
      <c r="AG94" s="78"/>
      <c r="AH94" s="78"/>
      <c r="AI94" s="78"/>
      <c r="AJ94" s="78"/>
      <c r="AK94" s="78"/>
      <c r="AL94" s="78"/>
      <c r="AM94" s="78"/>
    </row>
    <row r="95" spans="1:39" s="77" customFormat="1" ht="15.6">
      <c r="A95" s="62"/>
      <c r="B95" s="63"/>
      <c r="C95" s="63"/>
      <c r="D95" s="64"/>
      <c r="E95" s="65"/>
      <c r="F95" s="65"/>
      <c r="G95" s="66"/>
      <c r="H95" s="67"/>
      <c r="I95" s="67"/>
      <c r="J95" s="63"/>
      <c r="K95" s="68"/>
      <c r="L95" s="69"/>
      <c r="M95" s="69"/>
      <c r="N95" s="65"/>
      <c r="O95" s="69"/>
      <c r="P95" s="65"/>
      <c r="Q95" s="65"/>
      <c r="R95" s="70"/>
      <c r="S95" s="75"/>
      <c r="T95" s="76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</row>
    <row r="96" spans="1:29" s="75" customFormat="1" ht="15.6">
      <c r="A96" s="79"/>
      <c r="B96" s="54"/>
      <c r="C96" s="54"/>
      <c r="D96" s="55"/>
      <c r="E96" s="80"/>
      <c r="F96" s="80"/>
      <c r="G96" s="81"/>
      <c r="H96" s="82"/>
      <c r="I96" s="82"/>
      <c r="J96" s="83"/>
      <c r="K96" s="68"/>
      <c r="L96" s="84"/>
      <c r="M96" s="84"/>
      <c r="N96" s="82"/>
      <c r="O96" s="84"/>
      <c r="P96" s="82"/>
      <c r="Q96" s="82"/>
      <c r="R96" s="58"/>
      <c r="S96" s="78"/>
      <c r="T96" s="85"/>
      <c r="U96" s="77"/>
      <c r="V96" s="78"/>
      <c r="W96" s="78"/>
      <c r="X96" s="78"/>
      <c r="Y96" s="78"/>
      <c r="Z96" s="78"/>
      <c r="AA96" s="78"/>
      <c r="AB96" s="78"/>
      <c r="AC96" s="78"/>
    </row>
    <row r="97" spans="1:39" s="77" customFormat="1" ht="15.6">
      <c r="A97" s="62"/>
      <c r="B97" s="63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S97" s="75"/>
      <c r="T97" s="76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</row>
    <row r="98" spans="1:39" s="77" customFormat="1" ht="15.6">
      <c r="A98" s="62"/>
      <c r="B98" s="63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S98" s="75"/>
      <c r="T98" s="76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</row>
    <row r="99" spans="1:39" s="77" customFormat="1" ht="15.6">
      <c r="A99" s="62"/>
      <c r="B99" s="63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87"/>
      <c r="S99" s="75"/>
      <c r="T99" s="76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</row>
    <row r="100" spans="1:22" s="75" customFormat="1" ht="15.6">
      <c r="A100" s="62"/>
      <c r="B100" s="63"/>
      <c r="C100" s="63"/>
      <c r="D100" s="64"/>
      <c r="E100" s="90"/>
      <c r="F100" s="90"/>
      <c r="G100" s="66"/>
      <c r="H100" s="67"/>
      <c r="I100" s="67"/>
      <c r="J100" s="63"/>
      <c r="K100" s="68"/>
      <c r="L100" s="91"/>
      <c r="M100" s="91"/>
      <c r="N100" s="67"/>
      <c r="O100" s="91"/>
      <c r="P100" s="67"/>
      <c r="Q100" s="67"/>
      <c r="R100" s="70"/>
      <c r="S100" s="92"/>
      <c r="T100" s="76"/>
      <c r="V100" s="59"/>
    </row>
    <row r="101" spans="1:41" s="77" customFormat="1" ht="15.6">
      <c r="A101" s="79"/>
      <c r="B101" s="54"/>
      <c r="C101" s="54"/>
      <c r="D101" s="55"/>
      <c r="E101" s="88"/>
      <c r="F101" s="88"/>
      <c r="G101" s="81"/>
      <c r="H101" s="82"/>
      <c r="I101" s="82"/>
      <c r="J101" s="54"/>
      <c r="K101" s="68"/>
      <c r="L101" s="84"/>
      <c r="M101" s="84"/>
      <c r="N101" s="82"/>
      <c r="O101" s="84"/>
      <c r="P101" s="82"/>
      <c r="Q101" s="82"/>
      <c r="R101" s="53"/>
      <c r="S101" s="89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38" s="77" customFormat="1" ht="15.6">
      <c r="A102" s="79"/>
      <c r="B102" s="54"/>
      <c r="C102" s="54"/>
      <c r="D102" s="55"/>
      <c r="E102" s="88"/>
      <c r="F102" s="88"/>
      <c r="G102" s="81"/>
      <c r="H102" s="82"/>
      <c r="I102" s="82"/>
      <c r="J102" s="54"/>
      <c r="K102" s="68"/>
      <c r="L102" s="84"/>
      <c r="M102" s="84"/>
      <c r="N102" s="82"/>
      <c r="O102" s="84"/>
      <c r="P102" s="82"/>
      <c r="Q102" s="93"/>
      <c r="R102" s="5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portrait" scale="38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4"/>
  <sheetViews>
    <sheetView workbookViewId="0" topLeftCell="A1">
      <pane xSplit="1" ySplit="2" topLeftCell="B75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90"/>
    </sheetView>
  </sheetViews>
  <sheetFormatPr defaultColWidth="9.140625" defaultRowHeight="12.75"/>
  <cols>
    <col min="1" max="1" width="14.7109375" style="0" customWidth="1"/>
    <col min="2" max="2" width="13.421875" style="12" bestFit="1" customWidth="1"/>
    <col min="3" max="3" width="11.140625" style="12" customWidth="1"/>
    <col min="4" max="4" width="24.140625" style="12" customWidth="1"/>
    <col min="5" max="5" width="55.00390625" style="12" bestFit="1" customWidth="1"/>
    <col min="6" max="6" width="37.421875" style="12" bestFit="1" customWidth="1"/>
    <col min="7" max="7" width="24.421875" style="12" customWidth="1"/>
    <col min="8" max="8" width="12.421875" style="12" bestFit="1" customWidth="1"/>
    <col min="9" max="9" width="9.7109375" style="12" bestFit="1" customWidth="1"/>
    <col min="10" max="10" width="10.7109375" style="12" bestFit="1" customWidth="1"/>
    <col min="11" max="11" width="9.7109375" style="0" customWidth="1"/>
    <col min="12" max="13" width="9.28125" style="0" bestFit="1" customWidth="1"/>
    <col min="14" max="14" width="13.28125" style="0" customWidth="1"/>
    <col min="15" max="15" width="15.00390625" style="0" customWidth="1"/>
    <col min="16" max="16" width="10.7109375" style="0" customWidth="1"/>
    <col min="17" max="17" width="9.140625" style="12" customWidth="1"/>
    <col min="18" max="18" width="35.57421875" style="0" customWidth="1"/>
  </cols>
  <sheetData>
    <row r="1" spans="1:38" s="180" customFormat="1" ht="33" customHeight="1">
      <c r="A1" s="463" t="s">
        <v>24</v>
      </c>
      <c r="B1" s="464" t="s">
        <v>30</v>
      </c>
      <c r="C1" s="54" t="s">
        <v>31</v>
      </c>
      <c r="D1" s="464" t="s">
        <v>221</v>
      </c>
      <c r="E1" s="464" t="s">
        <v>21</v>
      </c>
      <c r="F1" s="464" t="s">
        <v>29</v>
      </c>
      <c r="G1" s="467" t="s">
        <v>18</v>
      </c>
      <c r="H1" s="464" t="s">
        <v>27</v>
      </c>
      <c r="I1" s="464" t="s">
        <v>32</v>
      </c>
      <c r="J1" s="464" t="s">
        <v>26</v>
      </c>
      <c r="K1" s="463" t="s">
        <v>28</v>
      </c>
      <c r="L1" s="466" t="s">
        <v>20</v>
      </c>
      <c r="M1" s="466"/>
      <c r="N1" s="56" t="s">
        <v>258</v>
      </c>
      <c r="O1" s="56" t="s">
        <v>259</v>
      </c>
      <c r="P1" s="56" t="s">
        <v>260</v>
      </c>
      <c r="Q1" s="46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9.5" customHeight="1">
      <c r="A2" s="463"/>
      <c r="B2" s="464"/>
      <c r="C2" s="54"/>
      <c r="D2" s="464"/>
      <c r="E2" s="464"/>
      <c r="F2" s="464"/>
      <c r="G2" s="467"/>
      <c r="H2" s="464"/>
      <c r="I2" s="464"/>
      <c r="J2" s="464"/>
      <c r="K2" s="463"/>
      <c r="L2" s="56" t="s">
        <v>23</v>
      </c>
      <c r="M2" s="60" t="s">
        <v>22</v>
      </c>
      <c r="N2" s="60"/>
      <c r="O2" s="60"/>
      <c r="P2" s="60"/>
      <c r="Q2" s="46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9" s="77" customFormat="1" ht="15.6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S3" s="75"/>
      <c r="T3" s="76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</row>
    <row r="4" spans="1:22" s="75" customFormat="1" ht="15.6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6"/>
      <c r="V4" s="78"/>
    </row>
    <row r="5" spans="1:39" s="77" customFormat="1" ht="15.6">
      <c r="A5" s="79"/>
      <c r="B5" s="54"/>
      <c r="C5" s="63"/>
      <c r="D5" s="64"/>
      <c r="E5" s="65"/>
      <c r="F5" s="65"/>
      <c r="G5" s="66"/>
      <c r="H5" s="82"/>
      <c r="I5" s="82"/>
      <c r="J5" s="63"/>
      <c r="K5" s="68"/>
      <c r="L5" s="69"/>
      <c r="M5" s="69"/>
      <c r="N5" s="65"/>
      <c r="O5" s="69"/>
      <c r="P5" s="65"/>
      <c r="Q5" s="65"/>
      <c r="R5" s="70"/>
      <c r="S5" s="75"/>
      <c r="T5" s="76"/>
      <c r="U5" s="75"/>
      <c r="V5" s="75"/>
      <c r="W5" s="75"/>
      <c r="X5" s="75"/>
      <c r="Y5" s="75"/>
      <c r="Z5" s="75"/>
      <c r="AA5" s="75"/>
      <c r="AB5" s="75"/>
      <c r="AC5" s="75"/>
      <c r="AD5" s="78"/>
      <c r="AE5" s="78"/>
      <c r="AF5" s="78"/>
      <c r="AG5" s="78"/>
      <c r="AH5" s="78"/>
      <c r="AI5" s="78"/>
      <c r="AJ5" s="78"/>
      <c r="AK5" s="78"/>
      <c r="AL5" s="78"/>
      <c r="AM5" s="78"/>
    </row>
    <row r="6" spans="1:39" s="77" customFormat="1" ht="15.6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S6" s="75"/>
      <c r="T6" s="76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</row>
    <row r="7" spans="1:38" s="77" customFormat="1" ht="15.6">
      <c r="A7" s="79"/>
      <c r="B7" s="54"/>
      <c r="C7" s="54"/>
      <c r="D7" s="55"/>
      <c r="E7" s="88"/>
      <c r="F7" s="88"/>
      <c r="G7" s="81"/>
      <c r="H7" s="82"/>
      <c r="I7" s="82"/>
      <c r="J7" s="54"/>
      <c r="K7" s="68"/>
      <c r="L7" s="84"/>
      <c r="M7" s="84"/>
      <c r="N7" s="82"/>
      <c r="O7" s="84"/>
      <c r="P7" s="82"/>
      <c r="Q7" s="93"/>
      <c r="R7" s="5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</row>
    <row r="8" spans="1:38" s="77" customFormat="1" ht="15.6">
      <c r="A8" s="79"/>
      <c r="B8" s="54"/>
      <c r="C8" s="54"/>
      <c r="D8" s="55"/>
      <c r="E8" s="88"/>
      <c r="F8" s="88"/>
      <c r="G8" s="81"/>
      <c r="H8" s="82"/>
      <c r="I8" s="82"/>
      <c r="J8" s="54"/>
      <c r="K8" s="68"/>
      <c r="L8" s="84"/>
      <c r="M8" s="84"/>
      <c r="N8" s="82"/>
      <c r="O8" s="84"/>
      <c r="P8" s="82"/>
      <c r="Q8" s="93"/>
      <c r="R8" s="5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</row>
    <row r="9" spans="1:38" s="77" customFormat="1" ht="15.6">
      <c r="A9" s="79"/>
      <c r="B9" s="54"/>
      <c r="C9" s="54"/>
      <c r="D9" s="55"/>
      <c r="E9" s="88"/>
      <c r="F9" s="88"/>
      <c r="G9" s="81"/>
      <c r="H9" s="82"/>
      <c r="I9" s="82"/>
      <c r="J9" s="54"/>
      <c r="K9" s="68"/>
      <c r="L9" s="84"/>
      <c r="M9" s="84"/>
      <c r="N9" s="82"/>
      <c r="O9" s="84"/>
      <c r="P9" s="82"/>
      <c r="Q9" s="93"/>
      <c r="R9" s="5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</row>
    <row r="10" spans="1:38" s="77" customFormat="1" ht="15.6">
      <c r="A10" s="79"/>
      <c r="B10" s="54"/>
      <c r="C10" s="54"/>
      <c r="D10" s="55"/>
      <c r="E10" s="88"/>
      <c r="F10" s="88"/>
      <c r="G10" s="81"/>
      <c r="H10" s="82"/>
      <c r="I10" s="82"/>
      <c r="J10" s="54"/>
      <c r="K10" s="68"/>
      <c r="L10" s="84"/>
      <c r="M10" s="84"/>
      <c r="N10" s="82"/>
      <c r="O10" s="84"/>
      <c r="P10" s="82"/>
      <c r="Q10" s="93"/>
      <c r="R10" s="5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</row>
    <row r="11" spans="1:38" s="77" customFormat="1" ht="15.6">
      <c r="A11" s="79"/>
      <c r="B11" s="54"/>
      <c r="C11" s="54"/>
      <c r="D11" s="55"/>
      <c r="E11" s="88"/>
      <c r="F11" s="88"/>
      <c r="G11" s="81"/>
      <c r="H11" s="82"/>
      <c r="I11" s="82"/>
      <c r="J11" s="54"/>
      <c r="K11" s="68"/>
      <c r="L11" s="84"/>
      <c r="M11" s="84"/>
      <c r="N11" s="82"/>
      <c r="O11" s="84"/>
      <c r="P11" s="82"/>
      <c r="Q11" s="93"/>
      <c r="R11" s="5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</row>
    <row r="12" spans="1:20" s="75" customFormat="1" ht="15.6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78"/>
      <c r="T12" s="85"/>
    </row>
    <row r="13" spans="1:20" s="75" customFormat="1" ht="15.6">
      <c r="A13" s="62"/>
      <c r="B13" s="63"/>
      <c r="C13" s="63"/>
      <c r="D13" s="64"/>
      <c r="E13" s="65"/>
      <c r="F13" s="65"/>
      <c r="G13" s="66"/>
      <c r="H13" s="67"/>
      <c r="I13" s="67"/>
      <c r="J13" s="63"/>
      <c r="K13" s="68"/>
      <c r="L13" s="69"/>
      <c r="M13" s="69"/>
      <c r="N13" s="65"/>
      <c r="O13" s="69"/>
      <c r="P13" s="65"/>
      <c r="Q13" s="65"/>
      <c r="R13" s="70"/>
      <c r="T13" s="76"/>
    </row>
    <row r="14" spans="1:20" s="75" customFormat="1" ht="15.6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T14" s="76"/>
    </row>
    <row r="15" spans="1:41" s="77" customFormat="1" ht="15.6">
      <c r="A15" s="79"/>
      <c r="B15" s="54"/>
      <c r="C15" s="54"/>
      <c r="D15" s="55"/>
      <c r="E15" s="88"/>
      <c r="F15" s="88"/>
      <c r="G15" s="81"/>
      <c r="H15" s="82"/>
      <c r="I15" s="82"/>
      <c r="J15" s="54"/>
      <c r="K15" s="68"/>
      <c r="L15" s="84"/>
      <c r="M15" s="84"/>
      <c r="N15" s="82"/>
      <c r="O15" s="84"/>
      <c r="P15" s="82"/>
      <c r="Q15" s="82"/>
      <c r="R15" s="53"/>
      <c r="S15" s="89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20" s="75" customFormat="1" ht="15.6">
      <c r="A16" s="79"/>
      <c r="B16" s="54"/>
      <c r="C16" s="54"/>
      <c r="D16" s="55"/>
      <c r="E16" s="80"/>
      <c r="F16" s="80"/>
      <c r="G16" s="81"/>
      <c r="H16" s="82"/>
      <c r="I16" s="82"/>
      <c r="J16" s="83"/>
      <c r="K16" s="68"/>
      <c r="L16" s="84"/>
      <c r="M16" s="84"/>
      <c r="N16" s="82"/>
      <c r="O16" s="84"/>
      <c r="P16" s="82"/>
      <c r="Q16" s="82"/>
      <c r="R16" s="58"/>
      <c r="S16" s="78"/>
      <c r="T16" s="85"/>
    </row>
    <row r="17" spans="1:20" s="75" customFormat="1" ht="15.6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78"/>
      <c r="T17" s="85"/>
    </row>
    <row r="18" spans="1:29" s="75" customFormat="1" ht="15.6">
      <c r="A18" s="79"/>
      <c r="B18" s="54"/>
      <c r="C18" s="54"/>
      <c r="D18" s="64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78"/>
      <c r="T18" s="85"/>
      <c r="U18" s="77"/>
      <c r="W18" s="77"/>
      <c r="X18" s="77"/>
      <c r="Y18" s="77"/>
      <c r="Z18" s="77"/>
      <c r="AA18" s="77"/>
      <c r="AB18" s="77"/>
      <c r="AC18" s="77"/>
    </row>
    <row r="19" spans="1:41" s="77" customFormat="1" ht="15.6">
      <c r="A19" s="79"/>
      <c r="B19" s="54"/>
      <c r="C19" s="54"/>
      <c r="D19" s="55"/>
      <c r="E19" s="88"/>
      <c r="F19" s="88"/>
      <c r="G19" s="81"/>
      <c r="H19" s="82"/>
      <c r="I19" s="82"/>
      <c r="J19" s="54"/>
      <c r="K19" s="68"/>
      <c r="L19" s="84"/>
      <c r="M19" s="84"/>
      <c r="N19" s="82"/>
      <c r="O19" s="84"/>
      <c r="P19" s="82"/>
      <c r="Q19" s="82"/>
      <c r="R19" s="53"/>
      <c r="S19" s="89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29" s="75" customFormat="1" ht="15.6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84"/>
      <c r="P20" s="82"/>
      <c r="Q20" s="82"/>
      <c r="R20" s="58"/>
      <c r="S20" s="78"/>
      <c r="T20" s="85"/>
      <c r="U20" s="77"/>
      <c r="V20" s="78"/>
      <c r="W20" s="78"/>
      <c r="X20" s="78"/>
      <c r="Y20" s="78"/>
      <c r="Z20" s="78"/>
      <c r="AA20" s="78"/>
      <c r="AB20" s="78"/>
      <c r="AC20" s="78"/>
    </row>
    <row r="21" spans="1:20" s="75" customFormat="1" ht="15.6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78"/>
      <c r="T21" s="85"/>
    </row>
    <row r="22" spans="1:20" s="75" customFormat="1" ht="15.6">
      <c r="A22" s="79"/>
      <c r="B22" s="54"/>
      <c r="C22" s="57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78"/>
      <c r="T22" s="85"/>
    </row>
    <row r="23" spans="1:29" s="75" customFormat="1" ht="15.6">
      <c r="A23" s="79"/>
      <c r="B23" s="54"/>
      <c r="C23" s="57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84"/>
      <c r="P23" s="82"/>
      <c r="Q23" s="82"/>
      <c r="R23" s="58"/>
      <c r="S23" s="78"/>
      <c r="T23" s="85"/>
      <c r="U23" s="77"/>
      <c r="W23" s="78"/>
      <c r="X23" s="78"/>
      <c r="Y23" s="78"/>
      <c r="Z23" s="78"/>
      <c r="AA23" s="78"/>
      <c r="AB23" s="78"/>
      <c r="AC23" s="78"/>
    </row>
    <row r="24" spans="1:39" s="77" customFormat="1" ht="15.6">
      <c r="A24" s="79"/>
      <c r="B24" s="54"/>
      <c r="C24" s="54"/>
      <c r="D24" s="64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78"/>
      <c r="T24" s="85"/>
      <c r="U24" s="75"/>
      <c r="V24" s="78"/>
      <c r="W24" s="75"/>
      <c r="X24" s="75"/>
      <c r="Y24" s="75"/>
      <c r="Z24" s="75"/>
      <c r="AA24" s="75"/>
      <c r="AB24" s="75"/>
      <c r="AC24" s="75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39" s="77" customFormat="1" ht="15.6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78"/>
      <c r="T25" s="85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</row>
    <row r="26" spans="1:39" s="77" customFormat="1" ht="15.6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78"/>
      <c r="T26" s="85"/>
      <c r="U26" s="86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29" s="75" customFormat="1" ht="15.6">
      <c r="A27" s="79"/>
      <c r="B27" s="127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65"/>
      <c r="R27" s="58"/>
      <c r="S27" s="78"/>
      <c r="T27" s="85"/>
      <c r="U27" s="77"/>
      <c r="V27" s="78"/>
      <c r="W27" s="78"/>
      <c r="X27" s="78"/>
      <c r="Y27" s="78"/>
      <c r="Z27" s="78"/>
      <c r="AA27" s="78"/>
      <c r="AB27" s="78"/>
      <c r="AC27" s="78"/>
    </row>
    <row r="28" spans="1:41" s="77" customFormat="1" ht="15.6">
      <c r="A28" s="79"/>
      <c r="B28" s="54"/>
      <c r="C28" s="54"/>
      <c r="D28" s="55"/>
      <c r="E28" s="88"/>
      <c r="F28" s="88"/>
      <c r="G28" s="81"/>
      <c r="H28" s="82"/>
      <c r="I28" s="82"/>
      <c r="J28" s="54"/>
      <c r="K28" s="68"/>
      <c r="L28" s="84"/>
      <c r="M28" s="84"/>
      <c r="N28" s="82"/>
      <c r="O28" s="84"/>
      <c r="P28" s="82"/>
      <c r="Q28" s="82"/>
      <c r="R28" s="53"/>
      <c r="S28" s="89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20" s="75" customFormat="1" ht="15.6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6"/>
    </row>
    <row r="30" spans="1:22" s="75" customFormat="1" ht="15.6">
      <c r="A30" s="62"/>
      <c r="B30" s="63"/>
      <c r="C30" s="63"/>
      <c r="D30" s="64"/>
      <c r="E30" s="65"/>
      <c r="F30" s="65"/>
      <c r="G30" s="66"/>
      <c r="H30" s="67"/>
      <c r="I30" s="67"/>
      <c r="J30" s="63"/>
      <c r="K30" s="68"/>
      <c r="L30" s="69"/>
      <c r="M30" s="69"/>
      <c r="N30" s="65"/>
      <c r="O30" s="69"/>
      <c r="P30" s="65"/>
      <c r="Q30" s="65"/>
      <c r="R30" s="70"/>
      <c r="S30" s="77"/>
      <c r="T30" s="76"/>
      <c r="V30" s="78"/>
    </row>
    <row r="31" spans="1:39" s="77" customFormat="1" ht="15.6">
      <c r="A31" s="79"/>
      <c r="B31" s="113"/>
      <c r="C31" s="126"/>
      <c r="D31" s="55"/>
      <c r="E31" s="88"/>
      <c r="F31" s="88"/>
      <c r="G31" s="66"/>
      <c r="H31" s="82"/>
      <c r="I31" s="82"/>
      <c r="J31" s="83"/>
      <c r="K31" s="68"/>
      <c r="L31" s="69"/>
      <c r="M31" s="69"/>
      <c r="N31" s="65"/>
      <c r="O31" s="69"/>
      <c r="P31" s="65"/>
      <c r="Q31" s="65"/>
      <c r="R31" s="70"/>
      <c r="S31" s="75"/>
      <c r="T31" s="76"/>
      <c r="U31" s="75"/>
      <c r="V31" s="75"/>
      <c r="W31" s="75"/>
      <c r="X31" s="75"/>
      <c r="Y31" s="75"/>
      <c r="Z31" s="75"/>
      <c r="AA31" s="75"/>
      <c r="AB31" s="75"/>
      <c r="AC31" s="75"/>
      <c r="AD31" s="78"/>
      <c r="AE31" s="78"/>
      <c r="AF31" s="78"/>
      <c r="AG31" s="78"/>
      <c r="AH31" s="78"/>
      <c r="AI31" s="78"/>
      <c r="AJ31" s="78"/>
      <c r="AK31" s="78"/>
      <c r="AL31" s="78"/>
      <c r="AM31" s="78"/>
    </row>
    <row r="32" spans="1:20" s="75" customFormat="1" ht="15.6">
      <c r="A32" s="79"/>
      <c r="B32" s="54"/>
      <c r="C32" s="63"/>
      <c r="D32" s="55"/>
      <c r="E32" s="88"/>
      <c r="F32" s="88"/>
      <c r="G32" s="66"/>
      <c r="H32" s="82"/>
      <c r="I32" s="82"/>
      <c r="J32" s="83"/>
      <c r="K32" s="68"/>
      <c r="L32" s="69"/>
      <c r="M32" s="69"/>
      <c r="N32" s="65"/>
      <c r="O32" s="69"/>
      <c r="P32" s="65"/>
      <c r="Q32" s="65"/>
      <c r="R32" s="70"/>
      <c r="T32" s="76"/>
    </row>
    <row r="33" spans="1:20" s="75" customFormat="1" ht="15.6">
      <c r="A33" s="79"/>
      <c r="B33" s="54"/>
      <c r="C33" s="63"/>
      <c r="D33" s="55"/>
      <c r="E33" s="88"/>
      <c r="F33" s="88"/>
      <c r="G33" s="66"/>
      <c r="H33" s="82"/>
      <c r="I33" s="82"/>
      <c r="J33" s="83"/>
      <c r="K33" s="68"/>
      <c r="L33" s="69"/>
      <c r="M33" s="69"/>
      <c r="N33" s="65"/>
      <c r="O33" s="69"/>
      <c r="P33" s="65"/>
      <c r="Q33" s="65"/>
      <c r="R33" s="87"/>
      <c r="T33" s="76"/>
    </row>
    <row r="34" spans="1:39" s="77" customFormat="1" ht="15.6">
      <c r="A34" s="62"/>
      <c r="B34" s="63"/>
      <c r="C34" s="63"/>
      <c r="D34" s="64"/>
      <c r="E34" s="65"/>
      <c r="F34" s="65"/>
      <c r="G34" s="66"/>
      <c r="H34" s="67"/>
      <c r="I34" s="67"/>
      <c r="J34" s="63"/>
      <c r="K34" s="68"/>
      <c r="L34" s="69"/>
      <c r="M34" s="69"/>
      <c r="N34" s="65"/>
      <c r="O34" s="69"/>
      <c r="P34" s="65"/>
      <c r="Q34" s="65"/>
      <c r="R34" s="70"/>
      <c r="T34" s="76"/>
      <c r="V34" s="75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</row>
    <row r="35" spans="1:20" s="75" customFormat="1" ht="15.6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78"/>
      <c r="T35" s="85"/>
    </row>
    <row r="36" spans="1:39" s="77" customFormat="1" ht="15.6">
      <c r="A36" s="79"/>
      <c r="B36" s="54"/>
      <c r="C36" s="54"/>
      <c r="D36" s="55"/>
      <c r="E36" s="80"/>
      <c r="F36" s="80"/>
      <c r="G36" s="81"/>
      <c r="H36" s="82"/>
      <c r="I36" s="82"/>
      <c r="J36" s="83"/>
      <c r="K36" s="68"/>
      <c r="L36" s="84"/>
      <c r="M36" s="84"/>
      <c r="N36" s="82"/>
      <c r="O36" s="84"/>
      <c r="P36" s="82"/>
      <c r="Q36" s="82"/>
      <c r="R36" s="107"/>
      <c r="S36" s="78"/>
      <c r="T36" s="108"/>
      <c r="V36" s="75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</row>
    <row r="37" spans="1:41" s="77" customFormat="1" ht="15.6">
      <c r="A37" s="79"/>
      <c r="B37" s="54"/>
      <c r="C37" s="54"/>
      <c r="D37" s="55"/>
      <c r="E37" s="88"/>
      <c r="F37" s="88"/>
      <c r="G37" s="81"/>
      <c r="H37" s="82"/>
      <c r="I37" s="82"/>
      <c r="J37" s="54"/>
      <c r="K37" s="68"/>
      <c r="L37" s="84"/>
      <c r="M37" s="84"/>
      <c r="N37" s="82"/>
      <c r="O37" s="84"/>
      <c r="P37" s="82"/>
      <c r="Q37" s="82"/>
      <c r="R37" s="53"/>
      <c r="S37" s="89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38" s="112" customFormat="1" ht="15.6">
      <c r="A38" s="79"/>
      <c r="B38" s="54"/>
      <c r="C38" s="54"/>
      <c r="D38" s="55"/>
      <c r="E38" s="88"/>
      <c r="F38" s="88"/>
      <c r="G38" s="81"/>
      <c r="H38" s="82"/>
      <c r="I38" s="82"/>
      <c r="J38" s="54"/>
      <c r="K38" s="68"/>
      <c r="L38" s="84"/>
      <c r="M38" s="84"/>
      <c r="N38" s="82"/>
      <c r="O38" s="84"/>
      <c r="P38" s="82"/>
      <c r="Q38" s="93"/>
      <c r="R38" s="58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</row>
    <row r="39" spans="1:20" s="75" customFormat="1" ht="15.6">
      <c r="A39" s="79"/>
      <c r="B39" s="54"/>
      <c r="C39" s="54"/>
      <c r="D39" s="64"/>
      <c r="E39" s="88"/>
      <c r="F39" s="88"/>
      <c r="G39" s="81"/>
      <c r="H39" s="82"/>
      <c r="I39" s="82"/>
      <c r="J39" s="83"/>
      <c r="K39" s="68"/>
      <c r="L39" s="109"/>
      <c r="M39" s="109"/>
      <c r="N39" s="88"/>
      <c r="O39" s="109"/>
      <c r="P39" s="88"/>
      <c r="Q39" s="88"/>
      <c r="R39" s="58"/>
      <c r="S39" s="78"/>
      <c r="T39" s="85"/>
    </row>
    <row r="40" spans="1:30" s="75" customFormat="1" ht="15.6">
      <c r="A40" s="79"/>
      <c r="B40" s="54"/>
      <c r="C40" s="63"/>
      <c r="D40" s="64"/>
      <c r="E40" s="65"/>
      <c r="F40" s="65"/>
      <c r="G40" s="66"/>
      <c r="H40" s="67"/>
      <c r="I40" s="67"/>
      <c r="J40" s="63"/>
      <c r="K40" s="68"/>
      <c r="L40" s="69"/>
      <c r="M40" s="69"/>
      <c r="N40" s="65"/>
      <c r="O40" s="69"/>
      <c r="P40" s="65"/>
      <c r="Q40" s="65"/>
      <c r="R40" s="70"/>
      <c r="T40" s="76"/>
      <c r="V40" s="78"/>
      <c r="W40" s="78"/>
      <c r="X40" s="78"/>
      <c r="Y40" s="78"/>
      <c r="Z40" s="78"/>
      <c r="AA40" s="78"/>
      <c r="AB40" s="78"/>
      <c r="AC40" s="78"/>
      <c r="AD40" s="78"/>
    </row>
    <row r="41" spans="1:39" s="77" customFormat="1" ht="15.6">
      <c r="A41" s="79"/>
      <c r="B41" s="54"/>
      <c r="C41" s="54"/>
      <c r="D41" s="55"/>
      <c r="E41" s="88"/>
      <c r="F41" s="88"/>
      <c r="G41" s="81"/>
      <c r="H41" s="82"/>
      <c r="I41" s="82"/>
      <c r="J41" s="54"/>
      <c r="K41" s="68"/>
      <c r="L41" s="84"/>
      <c r="M41" s="84"/>
      <c r="N41" s="82"/>
      <c r="O41" s="84"/>
      <c r="P41" s="82"/>
      <c r="Q41" s="93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39" s="77" customFormat="1" ht="15.6">
      <c r="A42" s="79"/>
      <c r="B42" s="54"/>
      <c r="C42" s="54"/>
      <c r="D42" s="55"/>
      <c r="E42" s="88"/>
      <c r="F42" s="88"/>
      <c r="G42" s="81"/>
      <c r="H42" s="82"/>
      <c r="I42" s="82"/>
      <c r="J42" s="54"/>
      <c r="K42" s="68"/>
      <c r="L42" s="84"/>
      <c r="M42" s="84"/>
      <c r="N42" s="82"/>
      <c r="O42" s="84"/>
      <c r="P42" s="82"/>
      <c r="Q42" s="93"/>
      <c r="R42" s="58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39" s="77" customFormat="1" ht="15.6">
      <c r="A43" s="79"/>
      <c r="B43" s="54"/>
      <c r="C43" s="63"/>
      <c r="D43" s="64"/>
      <c r="E43" s="65"/>
      <c r="F43" s="65"/>
      <c r="G43" s="66"/>
      <c r="H43" s="82"/>
      <c r="I43" s="82"/>
      <c r="J43" s="63"/>
      <c r="K43" s="68"/>
      <c r="L43" s="69"/>
      <c r="M43" s="69"/>
      <c r="N43" s="65"/>
      <c r="O43" s="69"/>
      <c r="P43" s="65"/>
      <c r="Q43" s="65"/>
      <c r="R43" s="70"/>
      <c r="S43" s="75"/>
      <c r="T43" s="76"/>
      <c r="V43" s="75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9" s="77" customFormat="1" ht="15.6">
      <c r="A44" s="79"/>
      <c r="B44" s="54"/>
      <c r="C44" s="63"/>
      <c r="D44" s="64"/>
      <c r="E44" s="65"/>
      <c r="F44" s="65"/>
      <c r="G44" s="66"/>
      <c r="H44" s="82"/>
      <c r="I44" s="82"/>
      <c r="J44" s="63"/>
      <c r="K44" s="68"/>
      <c r="L44" s="69"/>
      <c r="M44" s="69"/>
      <c r="N44" s="65"/>
      <c r="O44" s="69"/>
      <c r="P44" s="65"/>
      <c r="Q44" s="65"/>
      <c r="R44" s="70"/>
      <c r="S44" s="75"/>
      <c r="T44" s="76"/>
      <c r="V44" s="75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</row>
    <row r="45" spans="1:39" s="77" customFormat="1" ht="15.6">
      <c r="A45" s="62"/>
      <c r="B45" s="63"/>
      <c r="C45" s="63"/>
      <c r="D45" s="64"/>
      <c r="E45" s="65"/>
      <c r="F45" s="65"/>
      <c r="G45" s="66"/>
      <c r="H45" s="67"/>
      <c r="I45" s="82"/>
      <c r="J45" s="63"/>
      <c r="K45" s="68"/>
      <c r="L45" s="69"/>
      <c r="M45" s="69"/>
      <c r="N45" s="65"/>
      <c r="O45" s="69"/>
      <c r="P45" s="65"/>
      <c r="Q45" s="65"/>
      <c r="R45" s="87"/>
      <c r="S45" s="75"/>
      <c r="T45" s="76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</row>
    <row r="46" spans="1:22" s="75" customFormat="1" ht="15.6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S46" s="78"/>
      <c r="T46" s="85"/>
      <c r="V46" s="78"/>
    </row>
    <row r="47" spans="1:39" s="77" customFormat="1" ht="15.6">
      <c r="A47" s="62"/>
      <c r="B47" s="63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107"/>
      <c r="S47" s="78"/>
      <c r="T47" s="85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</row>
    <row r="48" spans="1:39" s="77" customFormat="1" ht="15.6">
      <c r="A48" s="62"/>
      <c r="B48" s="63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107"/>
      <c r="S48" s="78"/>
      <c r="T48" s="85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9" s="77" customFormat="1" ht="15.6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95"/>
      <c r="T49" s="85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</row>
    <row r="50" spans="1:39" s="77" customFormat="1" ht="15.6">
      <c r="A50" s="62"/>
      <c r="B50" s="63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78"/>
      <c r="T50" s="85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</row>
    <row r="51" spans="1:41" s="77" customFormat="1" ht="15.6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89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39" s="77" customFormat="1" ht="15.6">
      <c r="A52" s="79"/>
      <c r="B52" s="54"/>
      <c r="C52" s="54"/>
      <c r="D52" s="55"/>
      <c r="E52" s="80"/>
      <c r="F52" s="80"/>
      <c r="G52" s="81"/>
      <c r="H52" s="82"/>
      <c r="I52" s="82"/>
      <c r="J52" s="83"/>
      <c r="K52" s="68"/>
      <c r="L52" s="84"/>
      <c r="M52" s="84"/>
      <c r="N52" s="82"/>
      <c r="O52" s="84"/>
      <c r="P52" s="82"/>
      <c r="Q52" s="82"/>
      <c r="R52" s="58"/>
      <c r="S52" s="78"/>
      <c r="T52" s="85"/>
      <c r="U52" s="75"/>
      <c r="V52" s="78"/>
      <c r="W52" s="75"/>
      <c r="X52" s="75"/>
      <c r="Y52" s="75"/>
      <c r="Z52" s="75"/>
      <c r="AA52" s="75"/>
      <c r="AB52" s="75"/>
      <c r="AC52" s="75"/>
      <c r="AD52" s="78"/>
      <c r="AE52" s="78"/>
      <c r="AF52" s="78"/>
      <c r="AG52" s="78"/>
      <c r="AH52" s="78"/>
      <c r="AI52" s="78"/>
      <c r="AJ52" s="78"/>
      <c r="AK52" s="78"/>
      <c r="AL52" s="78"/>
      <c r="AM52" s="78"/>
    </row>
    <row r="53" spans="1:22" s="75" customFormat="1" ht="15.6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78"/>
      <c r="T53" s="85"/>
      <c r="V53" s="78"/>
    </row>
    <row r="54" spans="1:39" s="77" customFormat="1" ht="15.6">
      <c r="A54" s="79"/>
      <c r="B54" s="54"/>
      <c r="C54" s="54"/>
      <c r="D54" s="55"/>
      <c r="E54" s="80"/>
      <c r="F54" s="80"/>
      <c r="G54" s="81"/>
      <c r="H54" s="82"/>
      <c r="I54" s="82"/>
      <c r="J54" s="83"/>
      <c r="K54" s="68"/>
      <c r="L54" s="84"/>
      <c r="M54" s="84"/>
      <c r="N54" s="82"/>
      <c r="O54" s="84"/>
      <c r="P54" s="82"/>
      <c r="Q54" s="82"/>
      <c r="R54" s="58"/>
      <c r="S54" s="78"/>
      <c r="T54" s="85"/>
      <c r="U54" s="75"/>
      <c r="V54" s="78"/>
      <c r="W54" s="75"/>
      <c r="X54" s="75"/>
      <c r="Y54" s="75"/>
      <c r="Z54" s="75"/>
      <c r="AA54" s="75"/>
      <c r="AB54" s="75"/>
      <c r="AC54" s="75"/>
      <c r="AD54" s="78"/>
      <c r="AE54" s="78"/>
      <c r="AF54" s="78"/>
      <c r="AG54" s="78"/>
      <c r="AH54" s="78"/>
      <c r="AI54" s="78"/>
      <c r="AJ54" s="78"/>
      <c r="AK54" s="78"/>
      <c r="AL54" s="78"/>
      <c r="AM54" s="78"/>
    </row>
    <row r="55" spans="1:22" s="75" customFormat="1" ht="15.6">
      <c r="A55" s="79"/>
      <c r="B55" s="54"/>
      <c r="C55" s="54"/>
      <c r="D55" s="55"/>
      <c r="E55" s="88"/>
      <c r="F55" s="88"/>
      <c r="G55" s="81"/>
      <c r="H55" s="82"/>
      <c r="I55" s="82"/>
      <c r="J55" s="54"/>
      <c r="K55" s="68"/>
      <c r="L55" s="84"/>
      <c r="M55" s="84"/>
      <c r="N55" s="82"/>
      <c r="O55" s="84"/>
      <c r="P55" s="82"/>
      <c r="Q55" s="93"/>
      <c r="R55" s="58"/>
      <c r="S55" s="78"/>
      <c r="T55" s="85"/>
      <c r="V55" s="78"/>
    </row>
    <row r="56" spans="1:20" s="75" customFormat="1" ht="15.6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T56" s="76"/>
    </row>
    <row r="57" spans="1:39" s="77" customFormat="1" ht="15.6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S57" s="78"/>
      <c r="T57" s="85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</row>
    <row r="58" spans="1:39" s="77" customFormat="1" ht="15.6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84"/>
      <c r="P58" s="82"/>
      <c r="Q58" s="82"/>
      <c r="R58" s="58"/>
      <c r="S58" s="78"/>
      <c r="T58" s="85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</row>
    <row r="59" spans="1:37" s="77" customFormat="1" ht="15.6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65"/>
      <c r="R59" s="58"/>
      <c r="S59" s="75"/>
      <c r="T59" s="76"/>
      <c r="V59" s="75"/>
      <c r="W59" s="75"/>
      <c r="X59" s="75"/>
      <c r="Y59" s="75"/>
      <c r="Z59" s="75"/>
      <c r="AA59" s="75"/>
      <c r="AB59" s="75"/>
      <c r="AC59" s="75"/>
      <c r="AD59" s="75"/>
      <c r="AE59" s="78"/>
      <c r="AF59" s="78"/>
      <c r="AG59" s="78"/>
      <c r="AH59" s="78"/>
      <c r="AI59" s="78"/>
      <c r="AJ59" s="78"/>
      <c r="AK59" s="78"/>
    </row>
    <row r="60" spans="1:39" s="77" customFormat="1" ht="15.6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78"/>
      <c r="T60" s="85"/>
      <c r="U60" s="75"/>
      <c r="V60" s="75"/>
      <c r="W60" s="75"/>
      <c r="X60" s="75"/>
      <c r="Y60" s="75"/>
      <c r="Z60" s="75"/>
      <c r="AA60" s="75"/>
      <c r="AB60" s="75"/>
      <c r="AC60" s="75"/>
      <c r="AD60" s="78"/>
      <c r="AE60" s="78"/>
      <c r="AF60" s="78"/>
      <c r="AG60" s="78"/>
      <c r="AH60" s="78"/>
      <c r="AI60" s="78"/>
      <c r="AJ60" s="78"/>
      <c r="AK60" s="78"/>
      <c r="AL60" s="78"/>
      <c r="AM60" s="78"/>
    </row>
    <row r="61" spans="1:39" s="77" customFormat="1" ht="15.6">
      <c r="A61" s="62"/>
      <c r="B61" s="63"/>
      <c r="C61" s="63"/>
      <c r="D61" s="64"/>
      <c r="E61" s="65"/>
      <c r="F61" s="65"/>
      <c r="G61" s="66"/>
      <c r="H61" s="67"/>
      <c r="I61" s="67"/>
      <c r="J61" s="63"/>
      <c r="K61" s="68"/>
      <c r="L61" s="69"/>
      <c r="M61" s="69"/>
      <c r="N61" s="65"/>
      <c r="O61" s="69"/>
      <c r="P61" s="65"/>
      <c r="Q61" s="65"/>
      <c r="R61" s="70"/>
      <c r="S61" s="78"/>
      <c r="T61" s="85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</row>
    <row r="62" spans="1:39" s="77" customFormat="1" ht="15.6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S62" s="75"/>
      <c r="T62" s="76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</row>
    <row r="63" spans="1:29" s="75" customFormat="1" ht="15.6">
      <c r="A63" s="79"/>
      <c r="B63" s="54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58"/>
      <c r="S63" s="78"/>
      <c r="T63" s="85"/>
      <c r="U63" s="77"/>
      <c r="V63" s="78"/>
      <c r="W63" s="78"/>
      <c r="X63" s="78"/>
      <c r="Y63" s="78"/>
      <c r="Z63" s="78"/>
      <c r="AA63" s="78"/>
      <c r="AB63" s="78"/>
      <c r="AC63" s="78"/>
    </row>
    <row r="64" spans="1:39" s="77" customFormat="1" ht="15.6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S64" s="75"/>
      <c r="T64" s="76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</row>
    <row r="65" spans="1:39" s="77" customFormat="1" ht="15.6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75"/>
      <c r="T65" s="76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</row>
    <row r="66" spans="1:39" s="77" customFormat="1" ht="15.6">
      <c r="A66" s="79"/>
      <c r="B66" s="54"/>
      <c r="C66" s="54"/>
      <c r="D66" s="55"/>
      <c r="E66" s="80"/>
      <c r="F66" s="80"/>
      <c r="G66" s="81"/>
      <c r="H66" s="82"/>
      <c r="I66" s="82"/>
      <c r="J66" s="83"/>
      <c r="K66" s="68"/>
      <c r="L66" s="84"/>
      <c r="M66" s="84"/>
      <c r="N66" s="82"/>
      <c r="O66" s="84"/>
      <c r="P66" s="82"/>
      <c r="Q66" s="82"/>
      <c r="R66" s="58"/>
      <c r="S66" s="78"/>
      <c r="T66" s="85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</row>
    <row r="67" spans="1:39" s="77" customFormat="1" ht="15.6">
      <c r="A67" s="79"/>
      <c r="B67" s="54"/>
      <c r="C67" s="63"/>
      <c r="D67" s="64"/>
      <c r="E67" s="65"/>
      <c r="F67" s="65"/>
      <c r="G67" s="66"/>
      <c r="H67" s="82"/>
      <c r="I67" s="82"/>
      <c r="J67" s="63"/>
      <c r="K67" s="68"/>
      <c r="L67" s="69"/>
      <c r="M67" s="69"/>
      <c r="N67" s="65"/>
      <c r="O67" s="69"/>
      <c r="P67" s="65"/>
      <c r="Q67" s="65"/>
      <c r="R67" s="70"/>
      <c r="S67" s="75"/>
      <c r="T67" s="76"/>
      <c r="U67" s="75"/>
      <c r="V67" s="75"/>
      <c r="W67" s="75"/>
      <c r="X67" s="75"/>
      <c r="Y67" s="75"/>
      <c r="Z67" s="75"/>
      <c r="AA67" s="75"/>
      <c r="AB67" s="75"/>
      <c r="AC67" s="75"/>
      <c r="AD67" s="78"/>
      <c r="AE67" s="78"/>
      <c r="AF67" s="78"/>
      <c r="AG67" s="78"/>
      <c r="AH67" s="78"/>
      <c r="AI67" s="78"/>
      <c r="AJ67" s="78"/>
      <c r="AK67" s="78"/>
      <c r="AL67" s="78"/>
      <c r="AM67" s="78"/>
    </row>
    <row r="68" spans="1:20" s="75" customFormat="1" ht="15.6">
      <c r="A68" s="79"/>
      <c r="B68" s="54"/>
      <c r="C68" s="54"/>
      <c r="D68" s="55"/>
      <c r="E68" s="80"/>
      <c r="F68" s="80"/>
      <c r="G68" s="81"/>
      <c r="H68" s="82"/>
      <c r="I68" s="82"/>
      <c r="J68" s="83"/>
      <c r="K68" s="68"/>
      <c r="L68" s="84"/>
      <c r="M68" s="84"/>
      <c r="N68" s="82"/>
      <c r="O68" s="84"/>
      <c r="P68" s="82"/>
      <c r="Q68" s="82"/>
      <c r="R68" s="58"/>
      <c r="S68" s="78"/>
      <c r="T68" s="85"/>
    </row>
    <row r="69" spans="1:29" s="75" customFormat="1" ht="15.6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S69" s="77"/>
      <c r="T69" s="76"/>
      <c r="U69" s="77"/>
      <c r="V69" s="78"/>
      <c r="W69" s="78"/>
      <c r="X69" s="78"/>
      <c r="Y69" s="78"/>
      <c r="Z69" s="78"/>
      <c r="AA69" s="78"/>
      <c r="AB69" s="78"/>
      <c r="AC69" s="78"/>
    </row>
    <row r="70" spans="1:39" s="77" customFormat="1" ht="15.6">
      <c r="A70" s="62"/>
      <c r="B70" s="63"/>
      <c r="C70" s="63"/>
      <c r="D70" s="64"/>
      <c r="E70" s="65"/>
      <c r="F70" s="65"/>
      <c r="G70" s="66"/>
      <c r="H70" s="67"/>
      <c r="I70" s="67"/>
      <c r="J70" s="63"/>
      <c r="K70" s="68"/>
      <c r="L70" s="69"/>
      <c r="M70" s="69"/>
      <c r="N70" s="65"/>
      <c r="O70" s="69"/>
      <c r="P70" s="65"/>
      <c r="Q70" s="65"/>
      <c r="R70" s="70"/>
      <c r="T70" s="76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</row>
    <row r="71" spans="1:39" s="77" customFormat="1" ht="15.6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58"/>
      <c r="S71" s="78"/>
      <c r="T71" s="85"/>
      <c r="U71" s="86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</row>
    <row r="72" spans="1:38" s="77" customFormat="1" ht="15.6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93"/>
      <c r="R72" s="5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</row>
    <row r="73" spans="1:38" s="77" customFormat="1" ht="15.6">
      <c r="A73" s="79"/>
      <c r="B73" s="54"/>
      <c r="C73" s="54"/>
      <c r="D73" s="55"/>
      <c r="E73" s="88"/>
      <c r="F73" s="88"/>
      <c r="G73" s="81"/>
      <c r="H73" s="82"/>
      <c r="I73" s="82"/>
      <c r="J73" s="54"/>
      <c r="K73" s="68"/>
      <c r="L73" s="84"/>
      <c r="M73" s="84"/>
      <c r="N73" s="82"/>
      <c r="O73" s="84"/>
      <c r="P73" s="82"/>
      <c r="Q73" s="93"/>
      <c r="R73" s="5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</row>
    <row r="74" spans="1:20" s="75" customFormat="1" ht="15.6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78"/>
      <c r="T74" s="85"/>
    </row>
    <row r="75" spans="1:20" s="75" customFormat="1" ht="15.6">
      <c r="A75" s="79"/>
      <c r="B75" s="54"/>
      <c r="C75" s="54"/>
      <c r="D75" s="55"/>
      <c r="E75" s="80"/>
      <c r="F75" s="80"/>
      <c r="G75" s="81"/>
      <c r="H75" s="82"/>
      <c r="I75" s="82"/>
      <c r="J75" s="83"/>
      <c r="K75" s="68"/>
      <c r="L75" s="84"/>
      <c r="M75" s="84"/>
      <c r="N75" s="82"/>
      <c r="O75" s="84"/>
      <c r="P75" s="82"/>
      <c r="Q75" s="82"/>
      <c r="R75" s="58"/>
      <c r="S75" s="78"/>
      <c r="T75" s="85"/>
    </row>
    <row r="76" spans="1:20" s="75" customFormat="1" ht="15.6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84"/>
      <c r="P76" s="82"/>
      <c r="Q76" s="82"/>
      <c r="R76" s="58"/>
      <c r="S76" s="78"/>
      <c r="T76" s="85"/>
    </row>
    <row r="77" spans="1:39" s="77" customFormat="1" ht="15.6">
      <c r="A77" s="62"/>
      <c r="B77" s="63"/>
      <c r="C77" s="54"/>
      <c r="D77" s="55"/>
      <c r="E77" s="88"/>
      <c r="F77" s="88"/>
      <c r="G77" s="66"/>
      <c r="H77" s="82"/>
      <c r="I77" s="82"/>
      <c r="J77" s="83"/>
      <c r="K77" s="68"/>
      <c r="L77" s="109"/>
      <c r="M77" s="109"/>
      <c r="N77" s="88"/>
      <c r="O77" s="109"/>
      <c r="P77" s="88"/>
      <c r="Q77" s="88"/>
      <c r="R77" s="58"/>
      <c r="S77" s="78"/>
      <c r="T77" s="85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</row>
    <row r="78" spans="1:39" s="77" customFormat="1" ht="15.6">
      <c r="A78" s="62"/>
      <c r="B78" s="63"/>
      <c r="C78" s="54"/>
      <c r="D78" s="55"/>
      <c r="E78" s="88"/>
      <c r="F78" s="88"/>
      <c r="G78" s="66"/>
      <c r="H78" s="82"/>
      <c r="I78" s="82"/>
      <c r="J78" s="83"/>
      <c r="K78" s="68"/>
      <c r="L78" s="109"/>
      <c r="M78" s="109"/>
      <c r="N78" s="88"/>
      <c r="O78" s="109"/>
      <c r="P78" s="88"/>
      <c r="Q78" s="88"/>
      <c r="R78" s="58"/>
      <c r="S78" s="78"/>
      <c r="T78" s="85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</row>
    <row r="79" spans="1:39" s="77" customFormat="1" ht="15.6">
      <c r="A79" s="79"/>
      <c r="B79" s="54"/>
      <c r="C79" s="54"/>
      <c r="D79" s="55"/>
      <c r="E79" s="80"/>
      <c r="F79" s="80"/>
      <c r="G79" s="81"/>
      <c r="H79" s="82"/>
      <c r="I79" s="82"/>
      <c r="J79" s="83"/>
      <c r="K79" s="68"/>
      <c r="L79" s="84"/>
      <c r="M79" s="84"/>
      <c r="N79" s="82"/>
      <c r="O79" s="84"/>
      <c r="P79" s="82"/>
      <c r="Q79" s="82"/>
      <c r="R79" s="58"/>
      <c r="S79" s="78"/>
      <c r="T79" s="85"/>
      <c r="U79" s="86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</row>
    <row r="80" spans="1:22" s="75" customFormat="1" ht="15.6">
      <c r="A80" s="79"/>
      <c r="B80" s="54"/>
      <c r="C80" s="54"/>
      <c r="D80" s="55"/>
      <c r="E80" s="80"/>
      <c r="F80" s="80"/>
      <c r="G80" s="81"/>
      <c r="H80" s="82"/>
      <c r="I80" s="82"/>
      <c r="J80" s="83"/>
      <c r="K80" s="68"/>
      <c r="L80" s="84"/>
      <c r="M80" s="84"/>
      <c r="N80" s="82"/>
      <c r="O80" s="84"/>
      <c r="P80" s="82"/>
      <c r="Q80" s="65"/>
      <c r="R80" s="70"/>
      <c r="S80" s="78"/>
      <c r="T80" s="85"/>
      <c r="V80" s="78"/>
    </row>
    <row r="81" spans="1:20" s="75" customFormat="1" ht="15.6">
      <c r="A81" s="62"/>
      <c r="B81" s="63"/>
      <c r="C81" s="63"/>
      <c r="D81" s="64"/>
      <c r="E81" s="65"/>
      <c r="F81" s="65"/>
      <c r="G81" s="66"/>
      <c r="H81" s="67"/>
      <c r="I81" s="67"/>
      <c r="J81" s="63"/>
      <c r="K81" s="68"/>
      <c r="L81" s="69"/>
      <c r="M81" s="69"/>
      <c r="N81" s="65"/>
      <c r="O81" s="69"/>
      <c r="P81" s="65"/>
      <c r="Q81" s="65"/>
      <c r="R81" s="70"/>
      <c r="T81" s="76"/>
    </row>
    <row r="82" spans="1:20" s="105" customFormat="1" ht="15.6">
      <c r="A82" s="62"/>
      <c r="B82" s="63"/>
      <c r="C82" s="63"/>
      <c r="D82" s="64"/>
      <c r="E82" s="90"/>
      <c r="F82" s="90"/>
      <c r="G82" s="66"/>
      <c r="H82" s="67"/>
      <c r="I82" s="67"/>
      <c r="J82" s="63"/>
      <c r="K82" s="68"/>
      <c r="L82" s="91"/>
      <c r="M82" s="91"/>
      <c r="N82" s="67"/>
      <c r="O82" s="91"/>
      <c r="P82" s="67"/>
      <c r="Q82" s="67"/>
      <c r="R82" s="58"/>
      <c r="T82" s="71"/>
    </row>
    <row r="83" spans="1:39" s="77" customFormat="1" ht="15.6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58"/>
      <c r="S83" s="78"/>
      <c r="T83" s="85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</row>
    <row r="84" spans="1:20" s="7" customFormat="1" ht="12.75">
      <c r="A84" s="30"/>
      <c r="B84" s="31"/>
      <c r="C84" s="31"/>
      <c r="D84" s="16"/>
      <c r="E84" s="32"/>
      <c r="F84" s="32"/>
      <c r="G84" s="33"/>
      <c r="H84" s="21"/>
      <c r="I84" s="21"/>
      <c r="J84" s="31"/>
      <c r="K84" s="22"/>
      <c r="L84" s="34"/>
      <c r="M84" s="34"/>
      <c r="N84" s="32"/>
      <c r="O84" s="34"/>
      <c r="P84" s="32"/>
      <c r="Q84" s="32"/>
      <c r="R84" s="35"/>
      <c r="T84" s="36"/>
    </row>
    <row r="85" spans="1:39" s="29" customFormat="1" ht="12.75">
      <c r="A85" s="30"/>
      <c r="B85" s="31"/>
      <c r="C85" s="31"/>
      <c r="D85" s="16"/>
      <c r="E85" s="32"/>
      <c r="F85" s="32"/>
      <c r="G85" s="33"/>
      <c r="H85" s="21"/>
      <c r="I85" s="21"/>
      <c r="J85" s="31"/>
      <c r="K85" s="22"/>
      <c r="L85" s="34"/>
      <c r="M85" s="34"/>
      <c r="N85" s="32"/>
      <c r="O85" s="34"/>
      <c r="P85" s="32"/>
      <c r="Q85" s="32"/>
      <c r="R85" s="35"/>
      <c r="S85" s="7"/>
      <c r="T85" s="36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 spans="1:39" s="29" customFormat="1" ht="12.75">
      <c r="A86" s="30"/>
      <c r="B86" s="31"/>
      <c r="C86" s="31"/>
      <c r="D86" s="16"/>
      <c r="E86" s="32"/>
      <c r="F86" s="32"/>
      <c r="G86" s="33"/>
      <c r="H86" s="21"/>
      <c r="I86" s="21"/>
      <c r="J86" s="31"/>
      <c r="K86" s="22"/>
      <c r="L86" s="34"/>
      <c r="M86" s="34"/>
      <c r="N86" s="32"/>
      <c r="O86" s="34"/>
      <c r="P86" s="32"/>
      <c r="Q86" s="32"/>
      <c r="R86" s="35"/>
      <c r="S86" s="7"/>
      <c r="T86" s="36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 spans="1:39" s="8" customFormat="1" ht="12.75">
      <c r="A87" s="17"/>
      <c r="B87" s="14"/>
      <c r="C87" s="14"/>
      <c r="D87" s="27"/>
      <c r="E87" s="18"/>
      <c r="F87" s="18"/>
      <c r="G87" s="19"/>
      <c r="H87" s="20"/>
      <c r="I87" s="20"/>
      <c r="J87" s="26"/>
      <c r="K87" s="22"/>
      <c r="L87" s="23"/>
      <c r="M87" s="23"/>
      <c r="N87" s="20"/>
      <c r="O87" s="23"/>
      <c r="P87" s="20"/>
      <c r="Q87" s="20"/>
      <c r="R87" s="24"/>
      <c r="S87" s="4"/>
      <c r="T87" s="6"/>
      <c r="U87" s="29"/>
      <c r="V87" s="4"/>
      <c r="W87" s="4"/>
      <c r="X87" s="4"/>
      <c r="Y87" s="4"/>
      <c r="Z87" s="4"/>
      <c r="AA87" s="4"/>
      <c r="AB87" s="4"/>
      <c r="AC87" s="4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s="29" customFormat="1" ht="12.75">
      <c r="A88" s="17"/>
      <c r="B88" s="14"/>
      <c r="C88" s="31"/>
      <c r="D88" s="16"/>
      <c r="E88" s="32"/>
      <c r="F88" s="32"/>
      <c r="G88" s="33"/>
      <c r="H88" s="20"/>
      <c r="I88" s="20"/>
      <c r="J88" s="31"/>
      <c r="K88" s="22"/>
      <c r="L88" s="34"/>
      <c r="M88" s="34"/>
      <c r="N88" s="32"/>
      <c r="O88" s="34"/>
      <c r="P88" s="32"/>
      <c r="Q88" s="32"/>
      <c r="R88" s="35"/>
      <c r="S88" s="7"/>
      <c r="T88" s="36"/>
      <c r="U88" s="7"/>
      <c r="V88" s="7"/>
      <c r="W88" s="7"/>
      <c r="X88" s="7"/>
      <c r="Y88" s="7"/>
      <c r="Z88" s="7"/>
      <c r="AA88" s="7"/>
      <c r="AB88" s="7"/>
      <c r="AC88" s="7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 spans="1:20" s="7" customFormat="1" ht="12.75">
      <c r="A89" s="17"/>
      <c r="B89" s="14"/>
      <c r="C89" s="14"/>
      <c r="D89" s="27"/>
      <c r="E89" s="18"/>
      <c r="F89" s="18"/>
      <c r="G89" s="19"/>
      <c r="H89" s="20"/>
      <c r="I89" s="20"/>
      <c r="J89" s="26"/>
      <c r="K89" s="22"/>
      <c r="L89" s="23"/>
      <c r="M89" s="23"/>
      <c r="N89" s="20"/>
      <c r="O89" s="23"/>
      <c r="P89" s="20"/>
      <c r="Q89" s="20"/>
      <c r="R89" s="24"/>
      <c r="S89" s="4"/>
      <c r="T89" s="6"/>
    </row>
    <row r="90" spans="1:39" s="29" customFormat="1" ht="12.75">
      <c r="A90" s="17"/>
      <c r="B90" s="14"/>
      <c r="C90" s="31"/>
      <c r="D90" s="16"/>
      <c r="E90" s="32"/>
      <c r="F90" s="32"/>
      <c r="G90" s="33"/>
      <c r="H90" s="20"/>
      <c r="I90" s="20"/>
      <c r="J90" s="31"/>
      <c r="K90" s="22"/>
      <c r="L90" s="34"/>
      <c r="M90" s="34"/>
      <c r="N90" s="32"/>
      <c r="O90" s="34"/>
      <c r="P90" s="32"/>
      <c r="Q90" s="32"/>
      <c r="R90" s="35"/>
      <c r="S90" s="7"/>
      <c r="T90" s="36"/>
      <c r="U90" s="7"/>
      <c r="V90" s="7"/>
      <c r="W90" s="7"/>
      <c r="X90" s="7"/>
      <c r="Y90" s="7"/>
      <c r="Z90" s="7"/>
      <c r="AA90" s="7"/>
      <c r="AB90" s="7"/>
      <c r="AC90" s="7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 spans="1:29" s="7" customFormat="1" ht="12.75">
      <c r="A91" s="30"/>
      <c r="B91" s="31"/>
      <c r="C91" s="31"/>
      <c r="D91" s="16"/>
      <c r="E91" s="32"/>
      <c r="F91" s="32"/>
      <c r="G91" s="33"/>
      <c r="H91" s="21"/>
      <c r="I91" s="21"/>
      <c r="J91" s="31"/>
      <c r="K91" s="22"/>
      <c r="L91" s="34"/>
      <c r="M91" s="34"/>
      <c r="N91" s="32"/>
      <c r="O91" s="34"/>
      <c r="P91" s="32"/>
      <c r="Q91" s="32"/>
      <c r="R91" s="35"/>
      <c r="S91" s="8"/>
      <c r="T91" s="36"/>
      <c r="U91" s="29"/>
      <c r="V91" s="4"/>
      <c r="W91" s="4"/>
      <c r="X91" s="4"/>
      <c r="Y91" s="4"/>
      <c r="Z91" s="4"/>
      <c r="AA91" s="4"/>
      <c r="AB91" s="4"/>
      <c r="AC91" s="4"/>
    </row>
    <row r="92" spans="1:39" s="29" customFormat="1" ht="12.75">
      <c r="A92" s="30"/>
      <c r="B92" s="31"/>
      <c r="C92" s="31"/>
      <c r="D92" s="16"/>
      <c r="E92" s="32"/>
      <c r="F92" s="32"/>
      <c r="G92" s="33"/>
      <c r="H92" s="21"/>
      <c r="I92" s="21"/>
      <c r="J92" s="31"/>
      <c r="K92" s="22"/>
      <c r="L92" s="34"/>
      <c r="M92" s="34"/>
      <c r="N92" s="32"/>
      <c r="O92" s="34"/>
      <c r="P92" s="32"/>
      <c r="Q92" s="32"/>
      <c r="R92" s="35"/>
      <c r="S92" s="8"/>
      <c r="T92" s="36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 spans="1:39" s="8" customFormat="1" ht="12.75">
      <c r="A93" s="17"/>
      <c r="B93" s="14"/>
      <c r="C93" s="14"/>
      <c r="D93" s="27"/>
      <c r="E93" s="18"/>
      <c r="F93" s="18"/>
      <c r="G93" s="19"/>
      <c r="H93" s="20"/>
      <c r="I93" s="20"/>
      <c r="J93" s="26"/>
      <c r="K93" s="22"/>
      <c r="L93" s="23"/>
      <c r="M93" s="23"/>
      <c r="N93" s="20"/>
      <c r="O93" s="23"/>
      <c r="P93" s="20"/>
      <c r="Q93" s="20"/>
      <c r="R93" s="24"/>
      <c r="S93" s="4"/>
      <c r="T93" s="6"/>
      <c r="U93" s="28"/>
      <c r="V93" s="4"/>
      <c r="W93" s="4"/>
      <c r="X93" s="4"/>
      <c r="Y93" s="4"/>
      <c r="Z93" s="4"/>
      <c r="AA93" s="4"/>
      <c r="AB93" s="4"/>
      <c r="AC93" s="4"/>
      <c r="AD93" s="9"/>
      <c r="AE93" s="9"/>
      <c r="AF93" s="9"/>
      <c r="AG93" s="9"/>
      <c r="AH93" s="9"/>
      <c r="AI93" s="9"/>
      <c r="AJ93" s="9"/>
      <c r="AK93" s="9"/>
      <c r="AL93" s="9"/>
      <c r="AM93" s="9"/>
    </row>
    <row r="94" spans="1:38" s="29" customFormat="1" ht="12.75">
      <c r="A94" s="17"/>
      <c r="B94" s="14"/>
      <c r="C94" s="14"/>
      <c r="D94" s="27"/>
      <c r="E94" s="37"/>
      <c r="F94" s="37"/>
      <c r="G94" s="19"/>
      <c r="H94" s="20"/>
      <c r="I94" s="20"/>
      <c r="J94" s="14"/>
      <c r="K94" s="22"/>
      <c r="L94" s="23"/>
      <c r="M94" s="23"/>
      <c r="N94" s="20"/>
      <c r="O94" s="23"/>
      <c r="P94" s="20"/>
      <c r="Q94" s="25"/>
      <c r="R94" s="2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s="29" customFormat="1" ht="12.75">
      <c r="A95" s="17"/>
      <c r="B95" s="14"/>
      <c r="C95" s="14"/>
      <c r="D95" s="27"/>
      <c r="E95" s="37"/>
      <c r="F95" s="37"/>
      <c r="G95" s="19"/>
      <c r="H95" s="20"/>
      <c r="I95" s="20"/>
      <c r="J95" s="14"/>
      <c r="K95" s="22"/>
      <c r="L95" s="23"/>
      <c r="M95" s="23"/>
      <c r="N95" s="20"/>
      <c r="O95" s="23"/>
      <c r="P95" s="20"/>
      <c r="Q95" s="25"/>
      <c r="R95" s="2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9" s="29" customFormat="1" ht="12.75">
      <c r="A96" s="30"/>
      <c r="B96" s="31"/>
      <c r="C96" s="14"/>
      <c r="D96" s="27"/>
      <c r="E96" s="37"/>
      <c r="F96" s="37"/>
      <c r="G96" s="33"/>
      <c r="H96" s="20"/>
      <c r="I96" s="20"/>
      <c r="J96" s="26"/>
      <c r="K96" s="22"/>
      <c r="L96" s="48"/>
      <c r="M96" s="48"/>
      <c r="N96" s="37"/>
      <c r="O96" s="48"/>
      <c r="P96" s="37"/>
      <c r="Q96" s="37"/>
      <c r="R96" s="24"/>
      <c r="S96" s="9"/>
      <c r="T96" s="49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 spans="1:39" s="29" customFormat="1" ht="12.75">
      <c r="A97" s="30"/>
      <c r="B97" s="31"/>
      <c r="C97" s="14"/>
      <c r="D97" s="27"/>
      <c r="E97" s="37"/>
      <c r="F97" s="37"/>
      <c r="G97" s="33"/>
      <c r="H97" s="20"/>
      <c r="I97" s="20"/>
      <c r="J97" s="26"/>
      <c r="K97" s="22"/>
      <c r="L97" s="48"/>
      <c r="M97" s="48"/>
      <c r="N97" s="37"/>
      <c r="O97" s="48"/>
      <c r="P97" s="37"/>
      <c r="Q97" s="37"/>
      <c r="R97" s="24"/>
      <c r="S97" s="9"/>
      <c r="T97" s="49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 spans="1:39" s="8" customFormat="1" ht="12.75">
      <c r="A98" s="17"/>
      <c r="B98" s="14"/>
      <c r="C98" s="14"/>
      <c r="D98" s="27"/>
      <c r="E98" s="18"/>
      <c r="F98" s="18"/>
      <c r="G98" s="19"/>
      <c r="H98" s="20"/>
      <c r="I98" s="20"/>
      <c r="J98" s="26"/>
      <c r="K98" s="22"/>
      <c r="L98" s="23"/>
      <c r="M98" s="23"/>
      <c r="N98" s="20"/>
      <c r="O98" s="23"/>
      <c r="P98" s="20"/>
      <c r="Q98" s="20"/>
      <c r="R98" s="24"/>
      <c r="S98" s="4"/>
      <c r="T98" s="6"/>
      <c r="U98" s="28"/>
      <c r="V98" s="4"/>
      <c r="W98" s="4"/>
      <c r="X98" s="4"/>
      <c r="Y98" s="4"/>
      <c r="Z98" s="4"/>
      <c r="AA98" s="4"/>
      <c r="AB98" s="4"/>
      <c r="AC98" s="4"/>
      <c r="AD98" s="9"/>
      <c r="AE98" s="9"/>
      <c r="AF98" s="9"/>
      <c r="AG98" s="9"/>
      <c r="AH98" s="9"/>
      <c r="AI98" s="9"/>
      <c r="AJ98" s="9"/>
      <c r="AK98" s="9"/>
      <c r="AL98" s="9"/>
      <c r="AM98" s="9"/>
    </row>
    <row r="99" spans="1:22" s="7" customFormat="1" ht="12.75">
      <c r="A99" s="17"/>
      <c r="B99" s="14"/>
      <c r="C99" s="14"/>
      <c r="D99" s="27"/>
      <c r="E99" s="18"/>
      <c r="F99" s="18"/>
      <c r="G99" s="19"/>
      <c r="H99" s="20"/>
      <c r="I99" s="20"/>
      <c r="J99" s="26"/>
      <c r="K99" s="22"/>
      <c r="L99" s="23"/>
      <c r="M99" s="23"/>
      <c r="N99" s="20"/>
      <c r="O99" s="23"/>
      <c r="P99" s="20"/>
      <c r="Q99" s="32"/>
      <c r="R99" s="35"/>
      <c r="S99" s="4"/>
      <c r="T99" s="6"/>
      <c r="V99" s="4"/>
    </row>
    <row r="100" spans="1:20" s="7" customFormat="1" ht="12.75">
      <c r="A100" s="30"/>
      <c r="B100" s="31"/>
      <c r="C100" s="31"/>
      <c r="D100" s="16"/>
      <c r="E100" s="32"/>
      <c r="F100" s="32"/>
      <c r="G100" s="33"/>
      <c r="H100" s="21"/>
      <c r="I100" s="21"/>
      <c r="J100" s="31"/>
      <c r="K100" s="22"/>
      <c r="L100" s="34"/>
      <c r="M100" s="34"/>
      <c r="N100" s="32"/>
      <c r="O100" s="34"/>
      <c r="P100" s="32"/>
      <c r="Q100" s="32"/>
      <c r="R100" s="35"/>
      <c r="T100" s="36"/>
    </row>
    <row r="101" spans="1:39" s="29" customFormat="1" ht="12.75">
      <c r="A101" s="17"/>
      <c r="B101" s="14"/>
      <c r="C101" s="14"/>
      <c r="D101" s="27"/>
      <c r="E101" s="18"/>
      <c r="F101" s="18"/>
      <c r="G101" s="19"/>
      <c r="H101" s="20"/>
      <c r="I101" s="20"/>
      <c r="J101" s="26"/>
      <c r="K101" s="22"/>
      <c r="L101" s="23"/>
      <c r="M101" s="23"/>
      <c r="N101" s="20"/>
      <c r="O101" s="23"/>
      <c r="P101" s="20"/>
      <c r="Q101" s="20"/>
      <c r="R101" s="24"/>
      <c r="S101" s="4"/>
      <c r="T101" s="6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1:39" s="29" customFormat="1" ht="12.75">
      <c r="A102" s="30"/>
      <c r="B102" s="31"/>
      <c r="C102" s="14"/>
      <c r="D102" s="27"/>
      <c r="E102" s="18"/>
      <c r="F102" s="18"/>
      <c r="G102" s="19"/>
      <c r="H102" s="20"/>
      <c r="I102" s="20"/>
      <c r="J102" s="26"/>
      <c r="K102" s="22"/>
      <c r="L102" s="23"/>
      <c r="M102" s="23"/>
      <c r="N102" s="20"/>
      <c r="O102" s="23"/>
      <c r="P102" s="20"/>
      <c r="Q102" s="37"/>
      <c r="R102" s="45"/>
      <c r="S102" s="43"/>
      <c r="T102" s="6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1:20" s="7" customFormat="1" ht="12.75">
      <c r="A103" s="17"/>
      <c r="B103" s="14"/>
      <c r="C103" s="14"/>
      <c r="D103" s="27"/>
      <c r="E103" s="18"/>
      <c r="F103" s="18"/>
      <c r="G103" s="19"/>
      <c r="H103" s="20"/>
      <c r="I103" s="20"/>
      <c r="J103" s="26"/>
      <c r="K103" s="22"/>
      <c r="L103" s="23"/>
      <c r="M103" s="23"/>
      <c r="N103" s="20"/>
      <c r="O103" s="44"/>
      <c r="P103" s="20"/>
      <c r="Q103" s="20"/>
      <c r="R103" s="24"/>
      <c r="S103" s="4"/>
      <c r="T103" s="6"/>
    </row>
    <row r="104" spans="1:20" s="7" customFormat="1" ht="12.75">
      <c r="A104" s="17"/>
      <c r="B104" s="14"/>
      <c r="C104" s="14"/>
      <c r="D104" s="27"/>
      <c r="E104" s="18"/>
      <c r="F104" s="18"/>
      <c r="G104" s="19"/>
      <c r="H104" s="20"/>
      <c r="I104" s="20"/>
      <c r="J104" s="26"/>
      <c r="K104" s="22"/>
      <c r="L104" s="23"/>
      <c r="M104" s="23"/>
      <c r="N104" s="20"/>
      <c r="O104" s="23"/>
      <c r="P104" s="20"/>
      <c r="Q104" s="20"/>
      <c r="R104" s="24"/>
      <c r="S104" s="4"/>
      <c r="T104" s="6"/>
    </row>
    <row r="105" spans="1:39" s="29" customFormat="1" ht="12.75">
      <c r="A105" s="17"/>
      <c r="B105" s="14"/>
      <c r="C105" s="14"/>
      <c r="D105" s="27"/>
      <c r="E105" s="18"/>
      <c r="F105" s="18"/>
      <c r="G105" s="19"/>
      <c r="H105" s="20"/>
      <c r="I105" s="20"/>
      <c r="J105" s="26"/>
      <c r="K105" s="22"/>
      <c r="L105" s="23"/>
      <c r="M105" s="23"/>
      <c r="N105" s="20"/>
      <c r="O105" s="44"/>
      <c r="P105" s="20"/>
      <c r="Q105" s="20"/>
      <c r="R105" s="24"/>
      <c r="S105" s="4"/>
      <c r="T105" s="6"/>
      <c r="U105" s="7"/>
      <c r="V105" s="7"/>
      <c r="W105" s="7"/>
      <c r="X105" s="7"/>
      <c r="Y105" s="7"/>
      <c r="Z105" s="7"/>
      <c r="AA105" s="7"/>
      <c r="AB105" s="7"/>
      <c r="AC105" s="7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 spans="1:22" s="7" customFormat="1" ht="12.75">
      <c r="A106" s="17"/>
      <c r="B106" s="14"/>
      <c r="C106" s="14"/>
      <c r="D106" s="27"/>
      <c r="E106" s="18"/>
      <c r="F106" s="18"/>
      <c r="G106" s="19"/>
      <c r="H106" s="20"/>
      <c r="I106" s="20"/>
      <c r="J106" s="26"/>
      <c r="K106" s="22"/>
      <c r="L106" s="23"/>
      <c r="M106" s="23"/>
      <c r="N106" s="20"/>
      <c r="O106" s="44"/>
      <c r="P106" s="20"/>
      <c r="Q106" s="20"/>
      <c r="R106" s="24"/>
      <c r="S106" s="4"/>
      <c r="T106" s="6"/>
      <c r="V106" s="9"/>
    </row>
    <row r="107" spans="1:39" s="29" customFormat="1" ht="12.75">
      <c r="A107" s="17"/>
      <c r="B107" s="14"/>
      <c r="C107" s="14"/>
      <c r="D107" s="27"/>
      <c r="E107" s="18"/>
      <c r="F107" s="18"/>
      <c r="G107" s="19"/>
      <c r="H107" s="20"/>
      <c r="I107" s="20"/>
      <c r="J107" s="26"/>
      <c r="K107" s="22"/>
      <c r="L107" s="23"/>
      <c r="M107" s="23"/>
      <c r="N107" s="20"/>
      <c r="O107" s="23"/>
      <c r="P107" s="20"/>
      <c r="Q107" s="20"/>
      <c r="R107" s="24"/>
      <c r="S107" s="4"/>
      <c r="T107" s="6"/>
      <c r="U107" s="28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 spans="1:39" s="29" customFormat="1" ht="12.75">
      <c r="A108" s="30"/>
      <c r="B108" s="31"/>
      <c r="C108" s="31"/>
      <c r="D108" s="16"/>
      <c r="E108" s="32"/>
      <c r="F108" s="32"/>
      <c r="G108" s="33"/>
      <c r="H108" s="21"/>
      <c r="I108" s="21"/>
      <c r="J108" s="31"/>
      <c r="K108" s="22"/>
      <c r="L108" s="34"/>
      <c r="M108" s="34"/>
      <c r="N108" s="32"/>
      <c r="O108" s="34"/>
      <c r="P108" s="32"/>
      <c r="Q108" s="32"/>
      <c r="R108" s="35"/>
      <c r="S108" s="7"/>
      <c r="T108" s="36"/>
      <c r="V108" s="9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 spans="1:39" s="29" customFormat="1" ht="12.75">
      <c r="A109" s="17"/>
      <c r="B109" s="14"/>
      <c r="C109" s="31"/>
      <c r="D109" s="16"/>
      <c r="E109" s="32"/>
      <c r="F109" s="32"/>
      <c r="G109" s="33"/>
      <c r="H109" s="20"/>
      <c r="I109" s="20"/>
      <c r="J109" s="31"/>
      <c r="K109" s="22"/>
      <c r="L109" s="34"/>
      <c r="M109" s="34"/>
      <c r="N109" s="32"/>
      <c r="O109" s="34"/>
      <c r="P109" s="32"/>
      <c r="Q109" s="32"/>
      <c r="R109" s="35"/>
      <c r="S109" s="7"/>
      <c r="T109" s="36"/>
      <c r="U109" s="7"/>
      <c r="V109" s="7"/>
      <c r="W109" s="7"/>
      <c r="X109" s="7"/>
      <c r="Y109" s="7"/>
      <c r="Z109" s="7"/>
      <c r="AA109" s="7"/>
      <c r="AB109" s="7"/>
      <c r="AC109" s="7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 spans="1:20" s="7" customFormat="1" ht="12.75">
      <c r="A110" s="17"/>
      <c r="B110" s="14"/>
      <c r="C110" s="14"/>
      <c r="D110" s="16"/>
      <c r="E110" s="37"/>
      <c r="F110" s="37"/>
      <c r="G110" s="19"/>
      <c r="H110" s="20"/>
      <c r="I110" s="20"/>
      <c r="J110" s="26"/>
      <c r="K110" s="22"/>
      <c r="L110" s="48"/>
      <c r="M110" s="48"/>
      <c r="N110" s="37"/>
      <c r="O110" s="48"/>
      <c r="P110" s="37"/>
      <c r="Q110" s="37"/>
      <c r="R110" s="24"/>
      <c r="S110" s="9"/>
      <c r="T110" s="49"/>
    </row>
    <row r="111" spans="1:20" s="7" customFormat="1" ht="12.75">
      <c r="A111" s="30"/>
      <c r="B111" s="31"/>
      <c r="C111" s="31"/>
      <c r="D111" s="16"/>
      <c r="E111" s="32"/>
      <c r="F111" s="32"/>
      <c r="G111" s="33"/>
      <c r="H111" s="21"/>
      <c r="I111" s="21"/>
      <c r="J111" s="31"/>
      <c r="K111" s="22"/>
      <c r="L111" s="34"/>
      <c r="M111" s="34"/>
      <c r="N111" s="32"/>
      <c r="O111" s="34"/>
      <c r="P111" s="32"/>
      <c r="Q111" s="32"/>
      <c r="R111" s="35"/>
      <c r="T111" s="36"/>
    </row>
    <row r="112" spans="1:20" s="7" customFormat="1" ht="12.75">
      <c r="A112" s="30"/>
      <c r="B112" s="31"/>
      <c r="C112" s="31"/>
      <c r="D112" s="16"/>
      <c r="E112" s="32"/>
      <c r="F112" s="32"/>
      <c r="G112" s="33"/>
      <c r="H112" s="21"/>
      <c r="I112" s="21"/>
      <c r="J112" s="31"/>
      <c r="K112" s="22"/>
      <c r="L112" s="34"/>
      <c r="M112" s="34"/>
      <c r="N112" s="32"/>
      <c r="O112" s="34"/>
      <c r="P112" s="32"/>
      <c r="Q112" s="32"/>
      <c r="R112" s="35"/>
      <c r="T112" s="36"/>
    </row>
    <row r="113" spans="1:39" s="29" customFormat="1" ht="12.75">
      <c r="A113" s="17"/>
      <c r="B113" s="14"/>
      <c r="C113" s="14"/>
      <c r="D113" s="27"/>
      <c r="E113" s="18"/>
      <c r="F113" s="18"/>
      <c r="G113" s="19"/>
      <c r="H113" s="20"/>
      <c r="I113" s="20"/>
      <c r="J113" s="26"/>
      <c r="K113" s="22"/>
      <c r="L113" s="23"/>
      <c r="M113" s="23"/>
      <c r="N113" s="20"/>
      <c r="O113" s="23"/>
      <c r="P113" s="20"/>
      <c r="Q113" s="20"/>
      <c r="R113" s="24"/>
      <c r="S113" s="4"/>
      <c r="T113" s="6"/>
      <c r="U113" s="7"/>
      <c r="V113" s="4"/>
      <c r="W113" s="7"/>
      <c r="X113" s="7"/>
      <c r="Y113" s="7"/>
      <c r="Z113" s="7"/>
      <c r="AA113" s="7"/>
      <c r="AB113" s="7"/>
      <c r="AC113" s="7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20" s="7" customFormat="1" ht="12.75">
      <c r="A114" s="17"/>
      <c r="B114" s="14"/>
      <c r="C114" s="14"/>
      <c r="D114" s="27"/>
      <c r="E114" s="18"/>
      <c r="F114" s="18"/>
      <c r="G114" s="19"/>
      <c r="H114" s="20"/>
      <c r="I114" s="20"/>
      <c r="J114" s="26"/>
      <c r="K114" s="22"/>
      <c r="L114" s="23"/>
      <c r="M114" s="23"/>
      <c r="N114" s="20"/>
      <c r="O114" s="23"/>
      <c r="P114" s="20"/>
      <c r="Q114" s="20"/>
      <c r="R114" s="24"/>
      <c r="S114" s="4"/>
      <c r="T114" s="6"/>
    </row>
    <row r="115" spans="1:20" s="7" customFormat="1" ht="12.75">
      <c r="A115" s="17"/>
      <c r="B115" s="14"/>
      <c r="C115" s="14"/>
      <c r="D115" s="27"/>
      <c r="E115" s="18"/>
      <c r="F115" s="18"/>
      <c r="G115" s="19"/>
      <c r="H115" s="20"/>
      <c r="I115" s="20"/>
      <c r="J115" s="26"/>
      <c r="K115" s="22"/>
      <c r="L115" s="23"/>
      <c r="M115" s="23"/>
      <c r="N115" s="20"/>
      <c r="O115" s="23"/>
      <c r="P115" s="20"/>
      <c r="Q115" s="20"/>
      <c r="R115" s="24"/>
      <c r="S115" s="4"/>
      <c r="T115" s="6"/>
    </row>
    <row r="116" spans="1:20" s="7" customFormat="1" ht="12.75">
      <c r="A116" s="17"/>
      <c r="B116" s="14"/>
      <c r="C116" s="14"/>
      <c r="D116" s="27"/>
      <c r="E116" s="18"/>
      <c r="F116" s="18"/>
      <c r="G116" s="19"/>
      <c r="H116" s="20"/>
      <c r="I116" s="20"/>
      <c r="J116" s="26"/>
      <c r="K116" s="22"/>
      <c r="L116" s="23"/>
      <c r="M116" s="23"/>
      <c r="N116" s="20"/>
      <c r="O116" s="23"/>
      <c r="P116" s="20"/>
      <c r="Q116" s="20"/>
      <c r="R116" s="24"/>
      <c r="S116" s="4"/>
      <c r="T116" s="6"/>
    </row>
    <row r="117" spans="1:39" s="29" customFormat="1" ht="12.75">
      <c r="A117" s="17"/>
      <c r="B117" s="14"/>
      <c r="C117" s="14"/>
      <c r="D117" s="27"/>
      <c r="E117" s="18"/>
      <c r="F117" s="18"/>
      <c r="G117" s="19"/>
      <c r="H117" s="20"/>
      <c r="I117" s="20"/>
      <c r="J117" s="26"/>
      <c r="K117" s="22"/>
      <c r="L117" s="23"/>
      <c r="M117" s="23"/>
      <c r="N117" s="20"/>
      <c r="O117" s="23"/>
      <c r="P117" s="20"/>
      <c r="Q117" s="20"/>
      <c r="R117" s="24"/>
      <c r="S117" s="7"/>
      <c r="T117" s="36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 spans="1:39" s="29" customFormat="1" ht="12.75">
      <c r="A118" s="17"/>
      <c r="B118" s="14"/>
      <c r="C118" s="14"/>
      <c r="D118" s="27"/>
      <c r="E118" s="18"/>
      <c r="F118" s="18"/>
      <c r="G118" s="19"/>
      <c r="H118" s="20"/>
      <c r="I118" s="20"/>
      <c r="J118" s="26"/>
      <c r="K118" s="22"/>
      <c r="L118" s="23"/>
      <c r="M118" s="23"/>
      <c r="N118" s="20"/>
      <c r="O118" s="23"/>
      <c r="P118" s="20"/>
      <c r="Q118" s="20"/>
      <c r="R118" s="24"/>
      <c r="S118" s="4"/>
      <c r="T118" s="6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 spans="1:22" s="7" customFormat="1" ht="12.75">
      <c r="A119" s="30"/>
      <c r="B119" s="31"/>
      <c r="C119" s="31"/>
      <c r="D119" s="16"/>
      <c r="E119" s="32"/>
      <c r="F119" s="32"/>
      <c r="G119" s="33"/>
      <c r="H119" s="21"/>
      <c r="I119" s="21"/>
      <c r="J119" s="31"/>
      <c r="K119" s="22"/>
      <c r="L119" s="34"/>
      <c r="M119" s="34"/>
      <c r="N119" s="32"/>
      <c r="O119" s="34"/>
      <c r="P119" s="32"/>
      <c r="Q119" s="32"/>
      <c r="R119" s="35"/>
      <c r="T119" s="36"/>
      <c r="V119" s="9"/>
    </row>
    <row r="120" spans="1:20" s="7" customFormat="1" ht="12.75">
      <c r="A120" s="30"/>
      <c r="B120" s="31"/>
      <c r="C120" s="31"/>
      <c r="D120" s="16"/>
      <c r="E120" s="32"/>
      <c r="F120" s="32"/>
      <c r="G120" s="33"/>
      <c r="H120" s="21"/>
      <c r="I120" s="21"/>
      <c r="J120" s="31"/>
      <c r="K120" s="22"/>
      <c r="L120" s="34"/>
      <c r="M120" s="34"/>
      <c r="N120" s="32"/>
      <c r="O120" s="34"/>
      <c r="P120" s="32"/>
      <c r="Q120" s="32"/>
      <c r="R120" s="35"/>
      <c r="T120" s="36"/>
    </row>
    <row r="121" spans="1:29" s="7" customFormat="1" ht="12.75">
      <c r="A121" s="17"/>
      <c r="B121" s="52"/>
      <c r="C121" s="14"/>
      <c r="D121" s="27"/>
      <c r="E121" s="18"/>
      <c r="F121" s="18"/>
      <c r="G121" s="19"/>
      <c r="H121" s="20"/>
      <c r="I121" s="20"/>
      <c r="J121" s="26"/>
      <c r="K121" s="22"/>
      <c r="L121" s="23"/>
      <c r="M121" s="23"/>
      <c r="N121" s="20"/>
      <c r="O121" s="23"/>
      <c r="P121" s="20"/>
      <c r="Q121" s="32"/>
      <c r="R121" s="24"/>
      <c r="S121" s="4"/>
      <c r="T121" s="6"/>
      <c r="U121" s="8"/>
      <c r="V121" s="4"/>
      <c r="W121" s="9"/>
      <c r="X121" s="9"/>
      <c r="Y121" s="9"/>
      <c r="Z121" s="9"/>
      <c r="AA121" s="9"/>
      <c r="AB121" s="9"/>
      <c r="AC121" s="9"/>
    </row>
    <row r="122" spans="1:20" s="7" customFormat="1" ht="12.75">
      <c r="A122" s="30"/>
      <c r="B122" s="31"/>
      <c r="C122" s="31"/>
      <c r="D122" s="16"/>
      <c r="E122" s="32"/>
      <c r="F122" s="32"/>
      <c r="G122" s="33"/>
      <c r="H122" s="21"/>
      <c r="I122" s="21"/>
      <c r="J122" s="31"/>
      <c r="K122" s="22"/>
      <c r="L122" s="34"/>
      <c r="M122" s="34"/>
      <c r="N122" s="32"/>
      <c r="O122" s="34"/>
      <c r="P122" s="32"/>
      <c r="Q122" s="32"/>
      <c r="R122" s="35"/>
      <c r="T122" s="36"/>
    </row>
    <row r="123" spans="1:38" s="47" customFormat="1" ht="12.75">
      <c r="A123" s="17"/>
      <c r="B123" s="14"/>
      <c r="C123" s="14"/>
      <c r="D123" s="27"/>
      <c r="E123" s="37"/>
      <c r="F123" s="37"/>
      <c r="G123" s="19"/>
      <c r="H123" s="20"/>
      <c r="I123" s="20"/>
      <c r="J123" s="14"/>
      <c r="K123" s="22"/>
      <c r="L123" s="23"/>
      <c r="M123" s="23"/>
      <c r="N123" s="20"/>
      <c r="O123" s="23"/>
      <c r="P123" s="20"/>
      <c r="Q123" s="25"/>
      <c r="R123" s="24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</row>
    <row r="124" spans="1:39" s="29" customFormat="1" ht="12.75">
      <c r="A124" s="30"/>
      <c r="B124" s="31"/>
      <c r="C124" s="31"/>
      <c r="D124" s="16"/>
      <c r="E124" s="32"/>
      <c r="F124" s="32"/>
      <c r="G124" s="33"/>
      <c r="H124" s="21"/>
      <c r="I124" s="21"/>
      <c r="J124" s="31"/>
      <c r="K124" s="22"/>
      <c r="L124" s="34"/>
      <c r="M124" s="34"/>
      <c r="N124" s="32"/>
      <c r="O124" s="34"/>
      <c r="P124" s="32"/>
      <c r="Q124" s="32"/>
      <c r="R124" s="35"/>
      <c r="S124" s="7"/>
      <c r="T124" s="36"/>
      <c r="V124" s="9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 spans="1:39" s="29" customFormat="1" ht="12.75">
      <c r="A125" s="17"/>
      <c r="B125" s="14"/>
      <c r="C125" s="14"/>
      <c r="D125" s="27"/>
      <c r="E125" s="18"/>
      <c r="F125" s="18"/>
      <c r="G125" s="19"/>
      <c r="H125" s="20"/>
      <c r="I125" s="20"/>
      <c r="J125" s="26"/>
      <c r="K125" s="22"/>
      <c r="L125" s="23"/>
      <c r="M125" s="23"/>
      <c r="N125" s="20"/>
      <c r="O125" s="44"/>
      <c r="P125" s="20"/>
      <c r="Q125" s="37"/>
      <c r="R125" s="24"/>
      <c r="S125" s="4"/>
      <c r="T125" s="6"/>
      <c r="U125" s="28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 spans="1:20" s="7" customFormat="1" ht="12.75">
      <c r="A126" s="30"/>
      <c r="B126" s="31"/>
      <c r="C126" s="31"/>
      <c r="D126" s="16"/>
      <c r="E126" s="41"/>
      <c r="F126" s="41"/>
      <c r="G126" s="33"/>
      <c r="H126" s="21"/>
      <c r="I126" s="21"/>
      <c r="J126" s="31"/>
      <c r="K126" s="22"/>
      <c r="L126" s="42"/>
      <c r="M126" s="42"/>
      <c r="N126" s="21"/>
      <c r="O126" s="42"/>
      <c r="P126" s="21"/>
      <c r="Q126" s="21"/>
      <c r="R126" s="40"/>
      <c r="S126" s="51"/>
      <c r="T126" s="36"/>
    </row>
    <row r="127" spans="1:30" s="7" customFormat="1" ht="12.75">
      <c r="A127" s="17"/>
      <c r="B127" s="14"/>
      <c r="C127" s="31"/>
      <c r="D127" s="16"/>
      <c r="E127" s="32"/>
      <c r="F127" s="32"/>
      <c r="G127" s="33"/>
      <c r="H127" s="21"/>
      <c r="I127" s="21"/>
      <c r="J127" s="31"/>
      <c r="K127" s="22"/>
      <c r="L127" s="34"/>
      <c r="M127" s="34"/>
      <c r="N127" s="32"/>
      <c r="O127" s="34"/>
      <c r="P127" s="32"/>
      <c r="Q127" s="32"/>
      <c r="R127" s="35"/>
      <c r="T127" s="36"/>
      <c r="V127" s="4"/>
      <c r="W127" s="9"/>
      <c r="X127" s="9"/>
      <c r="Y127" s="9"/>
      <c r="Z127" s="9"/>
      <c r="AA127" s="9"/>
      <c r="AB127" s="9"/>
      <c r="AC127" s="9"/>
      <c r="AD127" s="9"/>
    </row>
    <row r="128" spans="1:39" s="29" customFormat="1" ht="12.75" hidden="1">
      <c r="A128" s="17"/>
      <c r="B128" s="14"/>
      <c r="C128" s="14"/>
      <c r="D128" s="27"/>
      <c r="E128" s="18"/>
      <c r="F128" s="18"/>
      <c r="G128" s="19"/>
      <c r="H128" s="20"/>
      <c r="I128" s="20"/>
      <c r="J128" s="26"/>
      <c r="K128" s="22"/>
      <c r="L128" s="23"/>
      <c r="M128" s="23"/>
      <c r="N128" s="20"/>
      <c r="O128" s="23"/>
      <c r="P128" s="20"/>
      <c r="Q128" s="20"/>
      <c r="R128" s="24"/>
      <c r="S128" s="4"/>
      <c r="T128" s="6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 spans="1:30" s="7" customFormat="1" ht="12.75">
      <c r="A129" s="17"/>
      <c r="B129" s="14"/>
      <c r="C129" s="31"/>
      <c r="D129" s="16"/>
      <c r="E129" s="32"/>
      <c r="F129" s="32"/>
      <c r="G129" s="33"/>
      <c r="H129" s="21"/>
      <c r="I129" s="21"/>
      <c r="J129" s="31"/>
      <c r="K129" s="22"/>
      <c r="L129" s="34"/>
      <c r="M129" s="34"/>
      <c r="N129" s="32"/>
      <c r="O129" s="34"/>
      <c r="P129" s="32"/>
      <c r="Q129" s="32"/>
      <c r="R129" s="35"/>
      <c r="T129" s="36"/>
      <c r="V129" s="4"/>
      <c r="W129" s="9"/>
      <c r="X129" s="9"/>
      <c r="Y129" s="9"/>
      <c r="Z129" s="9"/>
      <c r="AA129" s="9"/>
      <c r="AB129" s="9"/>
      <c r="AC129" s="9"/>
      <c r="AD129" s="9"/>
    </row>
    <row r="130" spans="1:30" s="7" customFormat="1" ht="12.75">
      <c r="A130" s="17"/>
      <c r="B130" s="14"/>
      <c r="C130" s="31"/>
      <c r="D130" s="16"/>
      <c r="E130" s="32"/>
      <c r="F130" s="32"/>
      <c r="G130" s="33"/>
      <c r="H130" s="21"/>
      <c r="I130" s="21"/>
      <c r="J130" s="31"/>
      <c r="K130" s="22"/>
      <c r="L130" s="34"/>
      <c r="M130" s="34"/>
      <c r="N130" s="32"/>
      <c r="O130" s="34"/>
      <c r="P130" s="32"/>
      <c r="Q130" s="32"/>
      <c r="R130" s="35"/>
      <c r="T130" s="36"/>
      <c r="V130" s="4"/>
      <c r="W130" s="9"/>
      <c r="X130" s="9"/>
      <c r="Y130" s="9"/>
      <c r="Z130" s="9"/>
      <c r="AA130" s="9"/>
      <c r="AB130" s="9"/>
      <c r="AC130" s="9"/>
      <c r="AD130" s="9"/>
    </row>
    <row r="131" spans="1:30" s="7" customFormat="1" ht="12.75">
      <c r="A131" s="17"/>
      <c r="B131" s="14"/>
      <c r="C131" s="31"/>
      <c r="D131" s="16"/>
      <c r="E131" s="32"/>
      <c r="F131" s="32"/>
      <c r="G131" s="33"/>
      <c r="H131" s="21"/>
      <c r="I131" s="21"/>
      <c r="J131" s="31"/>
      <c r="K131" s="22"/>
      <c r="L131" s="34"/>
      <c r="M131" s="34"/>
      <c r="N131" s="32"/>
      <c r="O131" s="34"/>
      <c r="P131" s="32"/>
      <c r="Q131" s="32"/>
      <c r="R131" s="35"/>
      <c r="T131" s="36"/>
      <c r="V131" s="4"/>
      <c r="W131" s="9"/>
      <c r="X131" s="9"/>
      <c r="Y131" s="9"/>
      <c r="Z131" s="9"/>
      <c r="AA131" s="9"/>
      <c r="AB131" s="9"/>
      <c r="AC131" s="9"/>
      <c r="AD131" s="9"/>
    </row>
    <row r="132" spans="1:30" s="7" customFormat="1" ht="12.75">
      <c r="A132" s="17"/>
      <c r="B132" s="14"/>
      <c r="C132" s="31"/>
      <c r="D132" s="16"/>
      <c r="E132" s="32"/>
      <c r="F132" s="32"/>
      <c r="G132" s="33"/>
      <c r="H132" s="21"/>
      <c r="I132" s="21"/>
      <c r="J132" s="31"/>
      <c r="K132" s="22"/>
      <c r="L132" s="34"/>
      <c r="M132" s="34"/>
      <c r="N132" s="32"/>
      <c r="O132" s="34"/>
      <c r="P132" s="32"/>
      <c r="Q132" s="32"/>
      <c r="R132" s="35"/>
      <c r="T132" s="36"/>
      <c r="V132" s="4"/>
      <c r="W132" s="9"/>
      <c r="X132" s="9"/>
      <c r="Y132" s="9"/>
      <c r="Z132" s="9"/>
      <c r="AA132" s="9"/>
      <c r="AB132" s="9"/>
      <c r="AC132" s="9"/>
      <c r="AD132" s="9"/>
    </row>
    <row r="133" spans="1:30" s="7" customFormat="1" ht="12.75">
      <c r="A133" s="17"/>
      <c r="B133" s="14"/>
      <c r="C133" s="31"/>
      <c r="D133" s="16"/>
      <c r="E133" s="32"/>
      <c r="F133" s="32"/>
      <c r="G133" s="33"/>
      <c r="H133" s="21"/>
      <c r="I133" s="21"/>
      <c r="J133" s="31"/>
      <c r="K133" s="22"/>
      <c r="L133" s="34"/>
      <c r="M133" s="34"/>
      <c r="N133" s="32"/>
      <c r="O133" s="34"/>
      <c r="P133" s="32"/>
      <c r="Q133" s="32"/>
      <c r="R133" s="35"/>
      <c r="T133" s="36"/>
      <c r="V133" s="4"/>
      <c r="W133" s="9"/>
      <c r="X133" s="9"/>
      <c r="Y133" s="9"/>
      <c r="Z133" s="9"/>
      <c r="AA133" s="9"/>
      <c r="AB133" s="9"/>
      <c r="AC133" s="9"/>
      <c r="AD133" s="9"/>
    </row>
    <row r="134" spans="1:20" s="7" customFormat="1" ht="12.75">
      <c r="A134" s="30"/>
      <c r="B134" s="31"/>
      <c r="C134" s="31"/>
      <c r="D134" s="16"/>
      <c r="E134" s="32"/>
      <c r="F134" s="32"/>
      <c r="G134" s="33"/>
      <c r="H134" s="21"/>
      <c r="I134" s="21"/>
      <c r="J134" s="31"/>
      <c r="K134" s="22"/>
      <c r="L134" s="34"/>
      <c r="M134" s="34"/>
      <c r="N134" s="32"/>
      <c r="O134" s="34"/>
      <c r="P134" s="32"/>
      <c r="Q134" s="32"/>
      <c r="R134" s="35"/>
      <c r="T134" s="36"/>
    </row>
    <row r="135" spans="1:29" s="7" customFormat="1" ht="12.75">
      <c r="A135" s="17"/>
      <c r="B135" s="14"/>
      <c r="C135" s="14"/>
      <c r="D135" s="27"/>
      <c r="E135" s="18"/>
      <c r="F135" s="18"/>
      <c r="G135" s="19"/>
      <c r="H135" s="20"/>
      <c r="I135" s="20"/>
      <c r="J135" s="26"/>
      <c r="K135" s="22"/>
      <c r="L135" s="23"/>
      <c r="M135" s="23"/>
      <c r="N135" s="20"/>
      <c r="O135" s="23"/>
      <c r="P135" s="20"/>
      <c r="Q135" s="20"/>
      <c r="R135" s="24"/>
      <c r="S135" s="9"/>
      <c r="T135" s="49"/>
      <c r="U135" s="29"/>
      <c r="W135" s="4"/>
      <c r="X135" s="4"/>
      <c r="Y135" s="4"/>
      <c r="Z135" s="4"/>
      <c r="AA135" s="4"/>
      <c r="AB135" s="4"/>
      <c r="AC135" s="4"/>
    </row>
    <row r="136" spans="1:39" s="29" customFormat="1" ht="12.75">
      <c r="A136" s="17"/>
      <c r="B136" s="14"/>
      <c r="C136" s="14"/>
      <c r="D136" s="27"/>
      <c r="E136" s="18"/>
      <c r="F136" s="18"/>
      <c r="G136" s="19"/>
      <c r="H136" s="20"/>
      <c r="I136" s="20"/>
      <c r="J136" s="26"/>
      <c r="K136" s="22"/>
      <c r="L136" s="23"/>
      <c r="M136" s="23"/>
      <c r="N136" s="20"/>
      <c r="O136" s="23"/>
      <c r="P136" s="20"/>
      <c r="Q136" s="20"/>
      <c r="R136" s="24"/>
      <c r="S136" s="9"/>
      <c r="T136" s="49"/>
      <c r="V136" s="7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 spans="1:39" s="29" customFormat="1" ht="12.75">
      <c r="A137" s="17"/>
      <c r="B137" s="14"/>
      <c r="C137" s="14"/>
      <c r="D137" s="27"/>
      <c r="E137" s="18"/>
      <c r="F137" s="18"/>
      <c r="G137" s="19"/>
      <c r="H137" s="20"/>
      <c r="I137" s="20"/>
      <c r="J137" s="26"/>
      <c r="K137" s="22"/>
      <c r="L137" s="23"/>
      <c r="M137" s="23"/>
      <c r="N137" s="20"/>
      <c r="O137" s="23"/>
      <c r="P137" s="20"/>
      <c r="Q137" s="20"/>
      <c r="R137" s="24"/>
      <c r="S137" s="7"/>
      <c r="T137" s="49"/>
      <c r="U137" s="7"/>
      <c r="V137" s="7"/>
      <c r="W137" s="7"/>
      <c r="X137" s="7"/>
      <c r="Y137" s="7"/>
      <c r="Z137" s="7"/>
      <c r="AA137" s="7"/>
      <c r="AB137" s="7"/>
      <c r="AC137" s="7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 spans="1:20" s="7" customFormat="1" ht="12.75">
      <c r="A138" s="17"/>
      <c r="B138" s="14"/>
      <c r="C138" s="14"/>
      <c r="D138" s="27"/>
      <c r="E138" s="18"/>
      <c r="F138" s="18"/>
      <c r="G138" s="19"/>
      <c r="H138" s="20"/>
      <c r="I138" s="20"/>
      <c r="J138" s="26"/>
      <c r="K138" s="22"/>
      <c r="L138" s="23"/>
      <c r="M138" s="23"/>
      <c r="N138" s="20"/>
      <c r="O138" s="23"/>
      <c r="P138" s="20"/>
      <c r="Q138" s="20"/>
      <c r="R138" s="24"/>
      <c r="S138" s="9"/>
      <c r="T138" s="49"/>
    </row>
    <row r="139" spans="1:29" s="7" customFormat="1" ht="12.75">
      <c r="A139" s="17"/>
      <c r="B139" s="14"/>
      <c r="C139" s="14"/>
      <c r="D139" s="27"/>
      <c r="E139" s="18"/>
      <c r="F139" s="18"/>
      <c r="G139" s="19"/>
      <c r="H139" s="20"/>
      <c r="I139" s="20"/>
      <c r="J139" s="26"/>
      <c r="K139" s="22"/>
      <c r="L139" s="23"/>
      <c r="M139" s="23"/>
      <c r="N139" s="20"/>
      <c r="O139" s="23"/>
      <c r="P139" s="20"/>
      <c r="Q139" s="20"/>
      <c r="R139" s="24"/>
      <c r="T139" s="49"/>
      <c r="U139" s="8"/>
      <c r="W139" s="8"/>
      <c r="X139" s="8"/>
      <c r="Y139" s="8"/>
      <c r="Z139" s="8"/>
      <c r="AA139" s="8"/>
      <c r="AB139" s="8"/>
      <c r="AC139" s="8"/>
    </row>
    <row r="140" spans="1:29" s="8" customFormat="1" ht="12.75">
      <c r="A140" s="17"/>
      <c r="B140" s="14"/>
      <c r="C140" s="50"/>
      <c r="D140" s="27"/>
      <c r="E140" s="18"/>
      <c r="F140" s="18"/>
      <c r="G140" s="19"/>
      <c r="H140" s="20"/>
      <c r="I140" s="20"/>
      <c r="J140" s="26"/>
      <c r="K140" s="22"/>
      <c r="L140" s="23"/>
      <c r="M140" s="23"/>
      <c r="N140" s="20"/>
      <c r="O140" s="23"/>
      <c r="P140" s="20"/>
      <c r="Q140" s="20"/>
      <c r="R140" s="24"/>
      <c r="S140" s="4"/>
      <c r="T140" s="6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s="7" customFormat="1" ht="12.75">
      <c r="A141" s="17"/>
      <c r="B141" s="14"/>
      <c r="C141" s="14"/>
      <c r="D141" s="27"/>
      <c r="E141" s="18"/>
      <c r="F141" s="18"/>
      <c r="G141" s="19"/>
      <c r="H141" s="20"/>
      <c r="I141" s="20"/>
      <c r="J141" s="26"/>
      <c r="K141" s="22"/>
      <c r="L141" s="23"/>
      <c r="M141" s="23"/>
      <c r="N141" s="20"/>
      <c r="O141" s="23"/>
      <c r="P141" s="20"/>
      <c r="Q141" s="20"/>
      <c r="R141" s="24"/>
      <c r="T141" s="49"/>
      <c r="U141" s="29"/>
      <c r="W141" s="4"/>
      <c r="X141" s="4"/>
      <c r="Y141" s="4"/>
      <c r="Z141" s="4"/>
      <c r="AA141" s="4"/>
      <c r="AB141" s="4"/>
      <c r="AC141" s="4"/>
    </row>
    <row r="142" spans="1:39" s="29" customFormat="1" ht="12.75">
      <c r="A142" s="17"/>
      <c r="B142" s="14"/>
      <c r="C142" s="14"/>
      <c r="D142" s="27"/>
      <c r="E142" s="18"/>
      <c r="F142" s="18"/>
      <c r="G142" s="19"/>
      <c r="H142" s="20"/>
      <c r="I142" s="20"/>
      <c r="J142" s="26"/>
      <c r="K142" s="22"/>
      <c r="L142" s="23"/>
      <c r="M142" s="23"/>
      <c r="N142" s="20"/>
      <c r="O142" s="23"/>
      <c r="P142" s="20"/>
      <c r="Q142" s="20"/>
      <c r="R142" s="24"/>
      <c r="S142" s="7"/>
      <c r="T142" s="49"/>
      <c r="V142" s="7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 spans="1:39" s="29" customFormat="1" ht="12.75">
      <c r="A143" s="17"/>
      <c r="B143" s="14"/>
      <c r="C143" s="14"/>
      <c r="D143" s="27"/>
      <c r="E143" s="18"/>
      <c r="F143" s="18"/>
      <c r="G143" s="19"/>
      <c r="H143" s="20"/>
      <c r="I143" s="20"/>
      <c r="J143" s="26"/>
      <c r="K143" s="22"/>
      <c r="L143" s="23"/>
      <c r="M143" s="23"/>
      <c r="N143" s="20"/>
      <c r="O143" s="23"/>
      <c r="P143" s="20"/>
      <c r="Q143" s="20"/>
      <c r="R143" s="24"/>
      <c r="S143" s="7"/>
      <c r="T143" s="49"/>
      <c r="V143" s="7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 spans="1:29" s="7" customFormat="1" ht="12.75">
      <c r="A144" s="17"/>
      <c r="B144" s="14"/>
      <c r="C144" s="14"/>
      <c r="D144" s="27"/>
      <c r="E144" s="18"/>
      <c r="F144" s="18"/>
      <c r="G144" s="19"/>
      <c r="H144" s="20"/>
      <c r="I144" s="20"/>
      <c r="J144" s="26"/>
      <c r="K144" s="22"/>
      <c r="L144" s="23"/>
      <c r="M144" s="23"/>
      <c r="N144" s="20"/>
      <c r="O144" s="23"/>
      <c r="P144" s="20"/>
      <c r="Q144" s="20"/>
      <c r="R144" s="24"/>
      <c r="S144" s="4"/>
      <c r="T144" s="6"/>
      <c r="U144" s="8"/>
      <c r="W144" s="9"/>
      <c r="X144" s="9"/>
      <c r="Y144" s="9"/>
      <c r="Z144" s="9"/>
      <c r="AA144" s="9"/>
      <c r="AB144" s="9"/>
      <c r="AC144" s="9"/>
    </row>
    <row r="145" spans="1:39" s="8" customFormat="1" ht="12.75">
      <c r="A145" s="17"/>
      <c r="B145" s="14"/>
      <c r="C145" s="14"/>
      <c r="D145" s="27"/>
      <c r="E145" s="18"/>
      <c r="F145" s="18"/>
      <c r="G145" s="19"/>
      <c r="H145" s="20"/>
      <c r="I145" s="20"/>
      <c r="J145" s="26"/>
      <c r="K145" s="22"/>
      <c r="L145" s="23"/>
      <c r="M145" s="23"/>
      <c r="N145" s="20"/>
      <c r="O145" s="23"/>
      <c r="P145" s="20"/>
      <c r="Q145" s="20"/>
      <c r="R145" s="24"/>
      <c r="S145" s="4"/>
      <c r="T145" s="6"/>
      <c r="U145" s="7"/>
      <c r="V145" s="7"/>
      <c r="W145" s="7"/>
      <c r="X145" s="7"/>
      <c r="Y145" s="7"/>
      <c r="Z145" s="7"/>
      <c r="AA145" s="7"/>
      <c r="AB145" s="7"/>
      <c r="AC145" s="7"/>
      <c r="AD145" s="9"/>
      <c r="AE145" s="9"/>
      <c r="AF145" s="9"/>
      <c r="AG145" s="9"/>
      <c r="AH145" s="9"/>
      <c r="AI145" s="9"/>
      <c r="AJ145" s="9"/>
      <c r="AK145" s="9"/>
      <c r="AL145" s="9"/>
      <c r="AM145" s="9"/>
    </row>
    <row r="146" spans="1:39" s="29" customFormat="1" ht="12.75">
      <c r="A146" s="30"/>
      <c r="B146" s="31"/>
      <c r="C146" s="31"/>
      <c r="D146" s="16"/>
      <c r="E146" s="32"/>
      <c r="F146" s="32"/>
      <c r="G146" s="33"/>
      <c r="H146" s="21"/>
      <c r="I146" s="21"/>
      <c r="J146" s="31"/>
      <c r="K146" s="22"/>
      <c r="L146" s="34"/>
      <c r="M146" s="34"/>
      <c r="N146" s="32"/>
      <c r="O146" s="34"/>
      <c r="P146" s="32"/>
      <c r="Q146" s="32"/>
      <c r="R146" s="35"/>
      <c r="S146" s="7"/>
      <c r="T146" s="3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39" s="47" customFormat="1" ht="12.75">
      <c r="A147" s="30"/>
      <c r="B147" s="31"/>
      <c r="C147" s="31"/>
      <c r="D147" s="16"/>
      <c r="E147" s="32"/>
      <c r="F147" s="32"/>
      <c r="G147" s="33"/>
      <c r="H147" s="21"/>
      <c r="I147" s="21"/>
      <c r="J147" s="31"/>
      <c r="K147" s="22"/>
      <c r="L147" s="34"/>
      <c r="M147" s="34"/>
      <c r="N147" s="32"/>
      <c r="O147" s="34"/>
      <c r="P147" s="32"/>
      <c r="Q147" s="32"/>
      <c r="R147" s="35"/>
      <c r="S147" s="7"/>
      <c r="T147" s="36"/>
      <c r="U147" s="7"/>
      <c r="V147" s="7"/>
      <c r="W147" s="7"/>
      <c r="X147" s="7"/>
      <c r="Y147" s="7"/>
      <c r="Z147" s="7"/>
      <c r="AA147" s="7"/>
      <c r="AB147" s="7"/>
      <c r="AC147" s="7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</row>
    <row r="148" spans="1:30" s="7" customFormat="1" ht="12.75">
      <c r="A148" s="30"/>
      <c r="B148" s="31"/>
      <c r="C148" s="31"/>
      <c r="D148" s="16"/>
      <c r="E148" s="32"/>
      <c r="F148" s="32"/>
      <c r="G148" s="33"/>
      <c r="H148" s="21"/>
      <c r="I148" s="21"/>
      <c r="J148" s="31"/>
      <c r="K148" s="22"/>
      <c r="L148" s="34"/>
      <c r="M148" s="34"/>
      <c r="N148" s="32"/>
      <c r="O148" s="34"/>
      <c r="P148" s="32"/>
      <c r="Q148" s="32"/>
      <c r="R148" s="35"/>
      <c r="T148" s="36"/>
      <c r="V148" s="9"/>
      <c r="W148" s="9"/>
      <c r="X148" s="9"/>
      <c r="Y148" s="9"/>
      <c r="Z148" s="9"/>
      <c r="AA148" s="9"/>
      <c r="AB148" s="9"/>
      <c r="AC148" s="9"/>
      <c r="AD148" s="9"/>
    </row>
    <row r="149" spans="1:29" s="7" customFormat="1" ht="12.75">
      <c r="A149" s="30"/>
      <c r="B149" s="31"/>
      <c r="C149" s="31"/>
      <c r="D149" s="16"/>
      <c r="E149" s="32"/>
      <c r="F149" s="32"/>
      <c r="G149" s="33"/>
      <c r="H149" s="21"/>
      <c r="I149" s="21"/>
      <c r="J149" s="31"/>
      <c r="K149" s="22"/>
      <c r="L149" s="34"/>
      <c r="M149" s="34"/>
      <c r="N149" s="32"/>
      <c r="O149" s="34"/>
      <c r="P149" s="32"/>
      <c r="Q149" s="32"/>
      <c r="R149" s="35"/>
      <c r="T149" s="36"/>
      <c r="U149" s="8"/>
      <c r="W149" s="8"/>
      <c r="X149" s="8"/>
      <c r="Y149" s="8"/>
      <c r="Z149" s="8"/>
      <c r="AA149" s="8"/>
      <c r="AB149" s="8"/>
      <c r="AC149" s="8"/>
    </row>
    <row r="150" spans="1:29" s="7" customFormat="1" ht="12.75">
      <c r="A150" s="30"/>
      <c r="B150" s="31"/>
      <c r="C150" s="31"/>
      <c r="D150" s="16"/>
      <c r="E150" s="32"/>
      <c r="F150" s="32"/>
      <c r="G150" s="33"/>
      <c r="H150" s="21"/>
      <c r="I150" s="21"/>
      <c r="J150" s="31"/>
      <c r="K150" s="22"/>
      <c r="L150" s="34"/>
      <c r="M150" s="34"/>
      <c r="N150" s="32"/>
      <c r="O150" s="34"/>
      <c r="P150" s="32"/>
      <c r="Q150" s="32"/>
      <c r="R150" s="35"/>
      <c r="T150" s="36"/>
      <c r="U150" s="8"/>
      <c r="W150" s="9"/>
      <c r="X150" s="9"/>
      <c r="Y150" s="9"/>
      <c r="Z150" s="9"/>
      <c r="AA150" s="9"/>
      <c r="AB150" s="9"/>
      <c r="AC150" s="9"/>
    </row>
    <row r="151" spans="1:22" s="7" customFormat="1" ht="12.75">
      <c r="A151" s="30"/>
      <c r="B151" s="31"/>
      <c r="C151" s="31"/>
      <c r="D151" s="16"/>
      <c r="E151" s="32"/>
      <c r="F151" s="32"/>
      <c r="G151" s="33"/>
      <c r="H151" s="21"/>
      <c r="I151" s="21"/>
      <c r="J151" s="31"/>
      <c r="K151" s="22"/>
      <c r="L151" s="34"/>
      <c r="M151" s="34"/>
      <c r="N151" s="32"/>
      <c r="O151" s="34"/>
      <c r="P151" s="32"/>
      <c r="Q151" s="32"/>
      <c r="R151" s="35"/>
      <c r="T151" s="36"/>
      <c r="V151" s="4"/>
    </row>
    <row r="152" spans="1:29" s="7" customFormat="1" ht="12.75">
      <c r="A152" s="30"/>
      <c r="B152" s="31"/>
      <c r="C152" s="31"/>
      <c r="D152" s="16"/>
      <c r="E152" s="32"/>
      <c r="F152" s="32"/>
      <c r="G152" s="33"/>
      <c r="H152" s="21"/>
      <c r="I152" s="21"/>
      <c r="J152" s="31"/>
      <c r="K152" s="22"/>
      <c r="L152" s="34"/>
      <c r="M152" s="34"/>
      <c r="N152" s="32"/>
      <c r="O152" s="34"/>
      <c r="P152" s="32"/>
      <c r="Q152" s="32"/>
      <c r="R152" s="35"/>
      <c r="T152" s="36"/>
      <c r="U152" s="29"/>
      <c r="W152" s="4"/>
      <c r="X152" s="4"/>
      <c r="Y152" s="4"/>
      <c r="Z152" s="4"/>
      <c r="AA152" s="4"/>
      <c r="AB152" s="4"/>
      <c r="AC152" s="4"/>
    </row>
    <row r="153" spans="1:20" s="7" customFormat="1" ht="12.75">
      <c r="A153" s="30"/>
      <c r="B153" s="31"/>
      <c r="C153" s="31"/>
      <c r="D153" s="16"/>
      <c r="E153" s="32"/>
      <c r="F153" s="32"/>
      <c r="G153" s="33"/>
      <c r="H153" s="21"/>
      <c r="I153" s="21"/>
      <c r="J153" s="31"/>
      <c r="K153" s="22"/>
      <c r="L153" s="34"/>
      <c r="M153" s="34"/>
      <c r="N153" s="32"/>
      <c r="O153" s="34"/>
      <c r="P153" s="32"/>
      <c r="Q153" s="32"/>
      <c r="R153" s="35"/>
      <c r="T153" s="36"/>
    </row>
    <row r="154" spans="1:41" s="29" customFormat="1" ht="12.75">
      <c r="A154" s="17"/>
      <c r="B154" s="14"/>
      <c r="C154" s="14"/>
      <c r="D154" s="27"/>
      <c r="E154" s="37"/>
      <c r="F154" s="37"/>
      <c r="G154" s="19"/>
      <c r="H154" s="20"/>
      <c r="I154" s="20"/>
      <c r="J154" s="14"/>
      <c r="K154" s="22"/>
      <c r="L154" s="23"/>
      <c r="M154" s="23"/>
      <c r="N154" s="20"/>
      <c r="O154" s="23"/>
      <c r="P154" s="20"/>
      <c r="Q154" s="20"/>
      <c r="R154" s="38"/>
      <c r="S154" s="39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portrait" copies="2" r:id="rId1"/>
  <headerFooter alignWithMargins="0">
    <oddHeader>&amp;C&amp;"Arial,Bold"Bureau of Purchases Requirement Contracts Listing</oddHeader>
    <oddFooter>&amp;C&amp;P&amp;R&amp;D - &amp;T</oddFooter>
  </headerFooter>
  <colBreaks count="1" manualBreakCount="1"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8"/>
  <sheetViews>
    <sheetView workbookViewId="0" topLeftCell="A1">
      <pane xSplit="1" ySplit="2" topLeftCell="E119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129"/>
    </sheetView>
  </sheetViews>
  <sheetFormatPr defaultColWidth="9.140625" defaultRowHeight="12.75"/>
  <cols>
    <col min="1" max="1" width="14.7109375" style="222" customWidth="1"/>
    <col min="2" max="2" width="13.421875" style="223" bestFit="1" customWidth="1"/>
    <col min="3" max="3" width="12.57421875" style="223" customWidth="1"/>
    <col min="4" max="4" width="23.7109375" style="223" customWidth="1"/>
    <col min="5" max="5" width="50.140625" style="223" bestFit="1" customWidth="1"/>
    <col min="6" max="6" width="36.57421875" style="223" bestFit="1" customWidth="1"/>
    <col min="7" max="7" width="20.8515625" style="223" bestFit="1" customWidth="1"/>
    <col min="8" max="8" width="12.28125" style="223" bestFit="1" customWidth="1"/>
    <col min="9" max="9" width="9.140625" style="223" customWidth="1"/>
    <col min="10" max="10" width="10.57421875" style="223" bestFit="1" customWidth="1"/>
    <col min="11" max="11" width="16.421875" style="222" bestFit="1" customWidth="1"/>
    <col min="12" max="12" width="6.28125" style="222" customWidth="1"/>
    <col min="13" max="13" width="7.57421875" style="222" customWidth="1"/>
    <col min="14" max="16" width="10.7109375" style="222" customWidth="1"/>
    <col min="17" max="17" width="11.8515625" style="223" bestFit="1" customWidth="1"/>
    <col min="18" max="18" width="35.28125" style="222" customWidth="1"/>
    <col min="19" max="16384" width="9.140625" style="222" customWidth="1"/>
  </cols>
  <sheetData>
    <row r="1" spans="1:38" s="180" customFormat="1" ht="62.4">
      <c r="A1" s="463" t="s">
        <v>24</v>
      </c>
      <c r="B1" s="464" t="s">
        <v>30</v>
      </c>
      <c r="C1" s="54" t="s">
        <v>31</v>
      </c>
      <c r="D1" s="464" t="s">
        <v>221</v>
      </c>
      <c r="E1" s="464" t="s">
        <v>21</v>
      </c>
      <c r="F1" s="464" t="s">
        <v>29</v>
      </c>
      <c r="G1" s="467" t="s">
        <v>18</v>
      </c>
      <c r="H1" s="464" t="s">
        <v>27</v>
      </c>
      <c r="I1" s="464" t="s">
        <v>32</v>
      </c>
      <c r="J1" s="464" t="s">
        <v>26</v>
      </c>
      <c r="K1" s="463" t="s">
        <v>28</v>
      </c>
      <c r="L1" s="466" t="s">
        <v>20</v>
      </c>
      <c r="M1" s="466"/>
      <c r="N1" s="56" t="s">
        <v>258</v>
      </c>
      <c r="O1" s="56" t="s">
        <v>259</v>
      </c>
      <c r="P1" s="56" t="s">
        <v>260</v>
      </c>
      <c r="Q1" s="46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2.75">
      <c r="A2" s="463"/>
      <c r="B2" s="464"/>
      <c r="C2" s="54"/>
      <c r="D2" s="464"/>
      <c r="E2" s="464"/>
      <c r="F2" s="464"/>
      <c r="G2" s="467"/>
      <c r="H2" s="464"/>
      <c r="I2" s="464"/>
      <c r="J2" s="464"/>
      <c r="K2" s="463"/>
      <c r="L2" s="56" t="s">
        <v>23</v>
      </c>
      <c r="M2" s="60" t="s">
        <v>22</v>
      </c>
      <c r="N2" s="60"/>
      <c r="O2" s="60"/>
      <c r="P2" s="60"/>
      <c r="Q2" s="46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22" s="105" customFormat="1" ht="12.75">
      <c r="A3" s="62"/>
      <c r="B3" s="63"/>
      <c r="C3" s="63"/>
      <c r="D3" s="64"/>
      <c r="E3" s="65"/>
      <c r="F3" s="65"/>
      <c r="G3" s="66"/>
      <c r="H3" s="67"/>
      <c r="I3" s="67"/>
      <c r="J3" s="63"/>
      <c r="K3" s="68"/>
      <c r="L3" s="69"/>
      <c r="M3" s="69"/>
      <c r="N3" s="65"/>
      <c r="O3" s="69"/>
      <c r="P3" s="65"/>
      <c r="Q3" s="65"/>
      <c r="R3" s="70"/>
      <c r="T3" s="71"/>
      <c r="V3" s="181"/>
    </row>
    <row r="4" spans="1:22" s="105" customFormat="1" ht="12.75">
      <c r="A4" s="62"/>
      <c r="B4" s="63"/>
      <c r="C4" s="63"/>
      <c r="D4" s="64"/>
      <c r="E4" s="65"/>
      <c r="F4" s="65"/>
      <c r="G4" s="66"/>
      <c r="H4" s="67"/>
      <c r="I4" s="67"/>
      <c r="J4" s="63"/>
      <c r="K4" s="68"/>
      <c r="L4" s="69"/>
      <c r="M4" s="69"/>
      <c r="N4" s="65"/>
      <c r="O4" s="69"/>
      <c r="P4" s="65"/>
      <c r="Q4" s="65"/>
      <c r="R4" s="70"/>
      <c r="T4" s="71"/>
      <c r="V4" s="181"/>
    </row>
    <row r="5" spans="1:39" s="112" customFormat="1" ht="12.75">
      <c r="A5" s="79"/>
      <c r="B5" s="54"/>
      <c r="C5" s="54"/>
      <c r="D5" s="55"/>
      <c r="E5" s="80"/>
      <c r="F5" s="80"/>
      <c r="G5" s="81"/>
      <c r="H5" s="82"/>
      <c r="I5" s="82"/>
      <c r="J5" s="83"/>
      <c r="K5" s="68"/>
      <c r="L5" s="84"/>
      <c r="M5" s="84"/>
      <c r="N5" s="82"/>
      <c r="O5" s="84"/>
      <c r="P5" s="82"/>
      <c r="Q5" s="82"/>
      <c r="R5" s="58"/>
      <c r="S5" s="181"/>
      <c r="T5" s="111"/>
      <c r="U5" s="220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22" s="105" customFormat="1" ht="12.75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70"/>
      <c r="T6" s="71"/>
      <c r="V6" s="181"/>
    </row>
    <row r="7" spans="1:29" s="105" customFormat="1" ht="12.75">
      <c r="A7" s="62"/>
      <c r="B7" s="63"/>
      <c r="C7" s="63"/>
      <c r="D7" s="64"/>
      <c r="E7" s="65"/>
      <c r="F7" s="65"/>
      <c r="G7" s="66"/>
      <c r="H7" s="67"/>
      <c r="I7" s="67"/>
      <c r="J7" s="63"/>
      <c r="K7" s="68"/>
      <c r="L7" s="69"/>
      <c r="M7" s="69"/>
      <c r="N7" s="65"/>
      <c r="O7" s="69"/>
      <c r="P7" s="65"/>
      <c r="Q7" s="65"/>
      <c r="R7" s="70"/>
      <c r="T7" s="71"/>
      <c r="U7" s="112"/>
      <c r="W7" s="181"/>
      <c r="X7" s="181"/>
      <c r="Y7" s="181"/>
      <c r="Z7" s="181"/>
      <c r="AA7" s="181"/>
      <c r="AB7" s="181"/>
      <c r="AC7" s="181"/>
    </row>
    <row r="8" spans="1:39" s="112" customFormat="1" ht="12.75">
      <c r="A8" s="62"/>
      <c r="B8" s="63"/>
      <c r="C8" s="63"/>
      <c r="D8" s="64"/>
      <c r="E8" s="65"/>
      <c r="F8" s="65"/>
      <c r="G8" s="66"/>
      <c r="H8" s="67"/>
      <c r="I8" s="67"/>
      <c r="J8" s="63"/>
      <c r="K8" s="68"/>
      <c r="L8" s="69"/>
      <c r="M8" s="69"/>
      <c r="N8" s="65"/>
      <c r="O8" s="69"/>
      <c r="P8" s="65"/>
      <c r="Q8" s="65"/>
      <c r="R8" s="70"/>
      <c r="S8" s="105"/>
      <c r="T8" s="7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</row>
    <row r="9" spans="1:22" s="105" customFormat="1" ht="12.75">
      <c r="A9" s="62"/>
      <c r="B9" s="63"/>
      <c r="C9" s="63"/>
      <c r="D9" s="64"/>
      <c r="E9" s="65"/>
      <c r="F9" s="65"/>
      <c r="G9" s="66"/>
      <c r="H9" s="67"/>
      <c r="I9" s="67"/>
      <c r="J9" s="63"/>
      <c r="K9" s="68"/>
      <c r="L9" s="69"/>
      <c r="M9" s="69"/>
      <c r="N9" s="65"/>
      <c r="O9" s="69"/>
      <c r="P9" s="65"/>
      <c r="Q9" s="65"/>
      <c r="R9" s="70"/>
      <c r="T9" s="71"/>
      <c r="V9" s="181"/>
    </row>
    <row r="10" spans="1:22" s="105" customFormat="1" ht="12.75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T10" s="71"/>
      <c r="V10" s="181"/>
    </row>
    <row r="11" spans="1:22" s="105" customFormat="1" ht="12.75">
      <c r="A11" s="62"/>
      <c r="B11" s="63"/>
      <c r="C11" s="63"/>
      <c r="D11" s="64"/>
      <c r="E11" s="65"/>
      <c r="F11" s="65"/>
      <c r="G11" s="66"/>
      <c r="H11" s="67"/>
      <c r="I11" s="67"/>
      <c r="J11" s="63"/>
      <c r="K11" s="68"/>
      <c r="L11" s="69"/>
      <c r="M11" s="69"/>
      <c r="N11" s="65"/>
      <c r="O11" s="69"/>
      <c r="P11" s="65"/>
      <c r="Q11" s="65"/>
      <c r="R11" s="70"/>
      <c r="T11" s="71"/>
      <c r="V11" s="181"/>
    </row>
    <row r="12" spans="1:22" s="105" customFormat="1" ht="12.75">
      <c r="A12" s="62"/>
      <c r="B12" s="63"/>
      <c r="C12" s="63"/>
      <c r="D12" s="64"/>
      <c r="E12" s="65"/>
      <c r="F12" s="65"/>
      <c r="G12" s="66"/>
      <c r="H12" s="67"/>
      <c r="I12" s="67"/>
      <c r="J12" s="63"/>
      <c r="K12" s="68"/>
      <c r="L12" s="69"/>
      <c r="M12" s="69"/>
      <c r="N12" s="65"/>
      <c r="O12" s="69"/>
      <c r="P12" s="65"/>
      <c r="Q12" s="65"/>
      <c r="R12" s="70"/>
      <c r="T12" s="71"/>
      <c r="V12" s="181"/>
    </row>
    <row r="13" spans="1:39" s="112" customFormat="1" ht="12.7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ht="12.75">
      <c r="A14" s="79"/>
      <c r="B14" s="54"/>
      <c r="C14" s="54"/>
      <c r="D14" s="55"/>
      <c r="E14" s="80"/>
      <c r="F14" s="80"/>
      <c r="G14" s="81"/>
      <c r="H14" s="82"/>
      <c r="I14" s="82"/>
      <c r="J14" s="83"/>
      <c r="K14" s="68"/>
      <c r="L14" s="84"/>
      <c r="M14" s="84"/>
      <c r="N14" s="82"/>
      <c r="O14" s="84"/>
      <c r="P14" s="82"/>
      <c r="Q14" s="82"/>
      <c r="R14" s="58"/>
      <c r="S14" s="181"/>
      <c r="T14" s="111"/>
      <c r="U14" s="220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ht="12.75">
      <c r="A15" s="62"/>
      <c r="B15" s="63"/>
      <c r="C15" s="63"/>
      <c r="D15" s="64"/>
      <c r="E15" s="65"/>
      <c r="F15" s="65"/>
      <c r="G15" s="66"/>
      <c r="H15" s="67"/>
      <c r="I15" s="67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37" s="112" customFormat="1" ht="12.75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S16" s="105"/>
      <c r="T16" s="7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</row>
    <row r="17" spans="1:38" s="112" customFormat="1" ht="12.75">
      <c r="A17" s="79"/>
      <c r="B17" s="54"/>
      <c r="C17" s="54"/>
      <c r="D17" s="55"/>
      <c r="E17" s="88"/>
      <c r="F17" s="88"/>
      <c r="G17" s="81"/>
      <c r="H17" s="82"/>
      <c r="I17" s="82"/>
      <c r="J17" s="54"/>
      <c r="K17" s="68"/>
      <c r="L17" s="84"/>
      <c r="M17" s="84"/>
      <c r="N17" s="82"/>
      <c r="O17" s="84"/>
      <c r="P17" s="82"/>
      <c r="Q17" s="93"/>
      <c r="R17" s="58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</row>
    <row r="18" spans="1:20" s="105" customFormat="1" ht="12.75">
      <c r="A18" s="62"/>
      <c r="B18" s="63"/>
      <c r="C18" s="63"/>
      <c r="D18" s="64"/>
      <c r="E18" s="65"/>
      <c r="F18" s="65"/>
      <c r="G18" s="66"/>
      <c r="H18" s="67"/>
      <c r="I18" s="67"/>
      <c r="J18" s="63"/>
      <c r="K18" s="68"/>
      <c r="L18" s="69"/>
      <c r="M18" s="69"/>
      <c r="N18" s="65"/>
      <c r="O18" s="69"/>
      <c r="P18" s="65"/>
      <c r="Q18" s="65"/>
      <c r="R18" s="70"/>
      <c r="T18" s="71"/>
    </row>
    <row r="19" spans="1:20" s="105" customFormat="1" ht="12.75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T19" s="71"/>
    </row>
    <row r="20" spans="1:38" s="112" customFormat="1" ht="12.75">
      <c r="A20" s="79"/>
      <c r="B20" s="54"/>
      <c r="C20" s="54"/>
      <c r="D20" s="55"/>
      <c r="E20" s="88"/>
      <c r="F20" s="88"/>
      <c r="G20" s="81"/>
      <c r="H20" s="82"/>
      <c r="I20" s="82"/>
      <c r="J20" s="54"/>
      <c r="K20" s="68"/>
      <c r="L20" s="84"/>
      <c r="M20" s="84"/>
      <c r="N20" s="82"/>
      <c r="O20" s="84"/>
      <c r="P20" s="82"/>
      <c r="Q20" s="93"/>
      <c r="R20" s="58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</row>
    <row r="21" spans="1:30" s="105" customFormat="1" ht="12.75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1"/>
      <c r="V21" s="181"/>
      <c r="W21" s="181"/>
      <c r="X21" s="181"/>
      <c r="Y21" s="181"/>
      <c r="Z21" s="181"/>
      <c r="AA21" s="181"/>
      <c r="AB21" s="181"/>
      <c r="AC21" s="181"/>
      <c r="AD21" s="181"/>
    </row>
    <row r="22" spans="1:29" s="105" customFormat="1" ht="12.75">
      <c r="A22" s="62"/>
      <c r="B22" s="63"/>
      <c r="C22" s="63"/>
      <c r="D22" s="64"/>
      <c r="E22" s="65"/>
      <c r="F22" s="65"/>
      <c r="G22" s="66"/>
      <c r="H22" s="67"/>
      <c r="I22" s="67"/>
      <c r="J22" s="63"/>
      <c r="K22" s="68"/>
      <c r="L22" s="69"/>
      <c r="M22" s="69"/>
      <c r="N22" s="65"/>
      <c r="O22" s="69"/>
      <c r="P22" s="65"/>
      <c r="Q22" s="65"/>
      <c r="R22" s="70"/>
      <c r="T22" s="71"/>
      <c r="U22" s="112"/>
      <c r="W22" s="112"/>
      <c r="X22" s="112"/>
      <c r="Y22" s="112"/>
      <c r="Z22" s="112"/>
      <c r="AA22" s="112"/>
      <c r="AB22" s="112"/>
      <c r="AC22" s="112"/>
    </row>
    <row r="23" spans="1:20" s="105" customFormat="1" ht="12.75">
      <c r="A23" s="79"/>
      <c r="B23" s="54"/>
      <c r="C23" s="54"/>
      <c r="D23" s="55"/>
      <c r="E23" s="80"/>
      <c r="F23" s="80"/>
      <c r="G23" s="81"/>
      <c r="H23" s="82"/>
      <c r="I23" s="82"/>
      <c r="J23" s="83"/>
      <c r="K23" s="68"/>
      <c r="L23" s="84"/>
      <c r="M23" s="84"/>
      <c r="N23" s="82"/>
      <c r="O23" s="106"/>
      <c r="P23" s="82"/>
      <c r="Q23" s="82"/>
      <c r="R23" s="58"/>
      <c r="S23" s="181"/>
      <c r="T23" s="111"/>
    </row>
    <row r="24" spans="1:20" s="105" customFormat="1" ht="12.75">
      <c r="A24" s="79"/>
      <c r="B24" s="54"/>
      <c r="C24" s="54"/>
      <c r="D24" s="55"/>
      <c r="E24" s="80"/>
      <c r="F24" s="80"/>
      <c r="G24" s="81"/>
      <c r="H24" s="82"/>
      <c r="I24" s="82"/>
      <c r="J24" s="83"/>
      <c r="K24" s="68"/>
      <c r="L24" s="84"/>
      <c r="M24" s="84"/>
      <c r="N24" s="82"/>
      <c r="O24" s="84"/>
      <c r="P24" s="82"/>
      <c r="Q24" s="82"/>
      <c r="R24" s="58"/>
      <c r="S24" s="181"/>
      <c r="T24" s="111"/>
    </row>
    <row r="25" spans="1:20" s="105" customFormat="1" ht="12.7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</row>
    <row r="26" spans="1:20" s="105" customFormat="1" ht="12.7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58"/>
      <c r="S26" s="181"/>
      <c r="T26" s="111"/>
    </row>
    <row r="27" spans="1:20" s="105" customFormat="1" ht="12.75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181"/>
      <c r="T27" s="111"/>
    </row>
    <row r="28" spans="1:29" s="105" customFormat="1" ht="12.75">
      <c r="A28" s="62"/>
      <c r="B28" s="63"/>
      <c r="C28" s="63"/>
      <c r="D28" s="64"/>
      <c r="E28" s="65"/>
      <c r="F28" s="65"/>
      <c r="G28" s="66"/>
      <c r="H28" s="67"/>
      <c r="I28" s="67"/>
      <c r="J28" s="63"/>
      <c r="K28" s="68"/>
      <c r="L28" s="69"/>
      <c r="M28" s="69"/>
      <c r="N28" s="65"/>
      <c r="O28" s="69"/>
      <c r="P28" s="65"/>
      <c r="Q28" s="65"/>
      <c r="R28" s="70"/>
      <c r="T28" s="71"/>
      <c r="U28" s="112"/>
      <c r="W28" s="112"/>
      <c r="X28" s="112"/>
      <c r="Y28" s="112"/>
      <c r="Z28" s="112"/>
      <c r="AA28" s="112"/>
      <c r="AB28" s="112"/>
      <c r="AC28" s="112"/>
    </row>
    <row r="29" spans="1:20" s="105" customFormat="1" ht="12.75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70"/>
      <c r="T29" s="71"/>
    </row>
    <row r="30" spans="1:41" s="112" customFormat="1" ht="12.75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20" s="105" customFormat="1" ht="12.75">
      <c r="A31" s="79"/>
      <c r="B31" s="54"/>
      <c r="C31" s="54"/>
      <c r="D31" s="55"/>
      <c r="E31" s="80"/>
      <c r="F31" s="80"/>
      <c r="G31" s="81"/>
      <c r="H31" s="82"/>
      <c r="I31" s="82"/>
      <c r="J31" s="83"/>
      <c r="K31" s="68"/>
      <c r="L31" s="84"/>
      <c r="M31" s="84"/>
      <c r="N31" s="82"/>
      <c r="O31" s="84"/>
      <c r="P31" s="82"/>
      <c r="Q31" s="82"/>
      <c r="R31" s="58"/>
      <c r="S31" s="181"/>
      <c r="T31" s="111"/>
    </row>
    <row r="32" spans="1:37" s="112" customFormat="1" ht="12.75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U32" s="105"/>
      <c r="V32" s="105"/>
      <c r="W32" s="105"/>
      <c r="X32" s="105"/>
      <c r="Y32" s="105"/>
      <c r="Z32" s="105"/>
      <c r="AA32" s="105"/>
      <c r="AB32" s="105"/>
      <c r="AC32" s="105"/>
      <c r="AD32" s="181"/>
      <c r="AE32" s="181"/>
      <c r="AF32" s="181"/>
      <c r="AG32" s="181"/>
      <c r="AH32" s="181"/>
      <c r="AI32" s="181"/>
      <c r="AJ32" s="181"/>
      <c r="AK32" s="181"/>
    </row>
    <row r="33" spans="1:29" s="112" customFormat="1" ht="12.75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107"/>
      <c r="S33" s="181"/>
      <c r="T33" s="221"/>
      <c r="U33" s="105"/>
      <c r="V33" s="105"/>
      <c r="W33" s="105"/>
      <c r="X33" s="105"/>
      <c r="Y33" s="105"/>
      <c r="Z33" s="105"/>
      <c r="AA33" s="105"/>
      <c r="AB33" s="105"/>
      <c r="AC33" s="105"/>
    </row>
    <row r="34" spans="1:20" s="105" customFormat="1" ht="12.75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20" s="105" customFormat="1" ht="12.75">
      <c r="A35" s="79"/>
      <c r="B35" s="54"/>
      <c r="C35" s="54"/>
      <c r="D35" s="55"/>
      <c r="E35" s="80"/>
      <c r="F35" s="80"/>
      <c r="G35" s="81"/>
      <c r="H35" s="82"/>
      <c r="I35" s="82"/>
      <c r="J35" s="83"/>
      <c r="K35" s="68"/>
      <c r="L35" s="84"/>
      <c r="M35" s="84"/>
      <c r="N35" s="82"/>
      <c r="O35" s="84"/>
      <c r="P35" s="82"/>
      <c r="Q35" s="82"/>
      <c r="R35" s="58"/>
      <c r="S35" s="181"/>
      <c r="T35" s="111"/>
    </row>
    <row r="36" spans="1:20" s="105" customFormat="1" ht="12.7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20" s="105" customFormat="1" ht="12.75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</row>
    <row r="38" spans="1:20" s="105" customFormat="1" ht="12.7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</row>
    <row r="39" spans="1:29" s="105" customFormat="1" ht="12.75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  <c r="U39" s="112"/>
      <c r="W39" s="181"/>
      <c r="X39" s="181"/>
      <c r="Y39" s="181"/>
      <c r="Z39" s="181"/>
      <c r="AA39" s="181"/>
      <c r="AB39" s="181"/>
      <c r="AC39" s="181"/>
    </row>
    <row r="40" spans="1:29" s="105" customFormat="1" ht="12.7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39" s="112" customFormat="1" ht="12.7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V41" s="105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</row>
    <row r="42" spans="1:39" s="112" customFormat="1" ht="12.75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58"/>
      <c r="S42" s="105"/>
      <c r="T42" s="111"/>
      <c r="U42" s="105"/>
      <c r="V42" s="105"/>
      <c r="W42" s="105"/>
      <c r="X42" s="105"/>
      <c r="Y42" s="105"/>
      <c r="Z42" s="105"/>
      <c r="AA42" s="105"/>
      <c r="AB42" s="105"/>
      <c r="AC42" s="105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</row>
    <row r="43" spans="1:20" s="105" customFormat="1" ht="12.75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58"/>
      <c r="S43" s="181"/>
      <c r="T43" s="111"/>
    </row>
    <row r="44" spans="1:29" s="105" customFormat="1" ht="12.75">
      <c r="A44" s="79"/>
      <c r="B44" s="54"/>
      <c r="C44" s="54"/>
      <c r="D44" s="55"/>
      <c r="E44" s="80"/>
      <c r="F44" s="80"/>
      <c r="G44" s="81"/>
      <c r="H44" s="82"/>
      <c r="I44" s="82"/>
      <c r="J44" s="83"/>
      <c r="K44" s="68"/>
      <c r="L44" s="84"/>
      <c r="M44" s="84"/>
      <c r="N44" s="82"/>
      <c r="O44" s="84"/>
      <c r="P44" s="82"/>
      <c r="Q44" s="82"/>
      <c r="R44" s="58"/>
      <c r="T44" s="111"/>
      <c r="U44" s="112"/>
      <c r="W44" s="112"/>
      <c r="X44" s="112"/>
      <c r="Y44" s="112"/>
      <c r="Z44" s="112"/>
      <c r="AA44" s="112"/>
      <c r="AB44" s="112"/>
      <c r="AC44" s="112"/>
    </row>
    <row r="45" spans="1:29" s="112" customFormat="1" ht="12.75">
      <c r="A45" s="79"/>
      <c r="B45" s="54"/>
      <c r="C45" s="57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29" s="105" customFormat="1" ht="12.75">
      <c r="A46" s="79"/>
      <c r="B46" s="54"/>
      <c r="C46" s="54"/>
      <c r="D46" s="55"/>
      <c r="E46" s="80"/>
      <c r="F46" s="80"/>
      <c r="G46" s="81"/>
      <c r="H46" s="82"/>
      <c r="I46" s="82"/>
      <c r="J46" s="83"/>
      <c r="K46" s="68"/>
      <c r="L46" s="84"/>
      <c r="M46" s="84"/>
      <c r="N46" s="82"/>
      <c r="O46" s="84"/>
      <c r="P46" s="82"/>
      <c r="Q46" s="82"/>
      <c r="R46" s="58"/>
      <c r="T46" s="111"/>
      <c r="U46" s="112"/>
      <c r="W46" s="181"/>
      <c r="X46" s="181"/>
      <c r="Y46" s="181"/>
      <c r="Z46" s="181"/>
      <c r="AA46" s="181"/>
      <c r="AB46" s="181"/>
      <c r="AC46" s="181"/>
    </row>
    <row r="47" spans="1:39" s="112" customFormat="1" ht="12.75">
      <c r="A47" s="79"/>
      <c r="B47" s="54"/>
      <c r="C47" s="54"/>
      <c r="D47" s="55"/>
      <c r="E47" s="80"/>
      <c r="F47" s="80"/>
      <c r="G47" s="81"/>
      <c r="H47" s="82"/>
      <c r="I47" s="82"/>
      <c r="J47" s="83"/>
      <c r="K47" s="68"/>
      <c r="L47" s="84"/>
      <c r="M47" s="84"/>
      <c r="N47" s="82"/>
      <c r="O47" s="84"/>
      <c r="P47" s="82"/>
      <c r="Q47" s="82"/>
      <c r="R47" s="58"/>
      <c r="S47" s="105"/>
      <c r="T47" s="11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29" s="105" customFormat="1" ht="12.75">
      <c r="A48" s="79"/>
      <c r="B48" s="54"/>
      <c r="C48" s="54"/>
      <c r="D48" s="55"/>
      <c r="E48" s="80"/>
      <c r="F48" s="80"/>
      <c r="G48" s="81"/>
      <c r="H48" s="82"/>
      <c r="I48" s="82"/>
      <c r="J48" s="83"/>
      <c r="K48" s="68"/>
      <c r="L48" s="84"/>
      <c r="M48" s="84"/>
      <c r="N48" s="82"/>
      <c r="O48" s="84"/>
      <c r="P48" s="82"/>
      <c r="Q48" s="82"/>
      <c r="R48" s="58"/>
      <c r="S48" s="181"/>
      <c r="T48" s="111"/>
      <c r="U48" s="112"/>
      <c r="W48" s="181"/>
      <c r="X48" s="181"/>
      <c r="Y48" s="181"/>
      <c r="Z48" s="181"/>
      <c r="AA48" s="181"/>
      <c r="AB48" s="181"/>
      <c r="AC48" s="181"/>
    </row>
    <row r="49" spans="1:39" s="112" customFormat="1" ht="12.75">
      <c r="A49" s="79"/>
      <c r="B49" s="54"/>
      <c r="C49" s="54"/>
      <c r="D49" s="55"/>
      <c r="E49" s="80"/>
      <c r="F49" s="80"/>
      <c r="G49" s="81"/>
      <c r="H49" s="82"/>
      <c r="I49" s="82"/>
      <c r="J49" s="83"/>
      <c r="K49" s="68"/>
      <c r="L49" s="84"/>
      <c r="M49" s="84"/>
      <c r="N49" s="82"/>
      <c r="O49" s="84"/>
      <c r="P49" s="82"/>
      <c r="Q49" s="82"/>
      <c r="R49" s="58"/>
      <c r="S49" s="181"/>
      <c r="T49" s="111"/>
      <c r="U49" s="105"/>
      <c r="V49" s="105"/>
      <c r="W49" s="105"/>
      <c r="X49" s="105"/>
      <c r="Y49" s="105"/>
      <c r="Z49" s="105"/>
      <c r="AA49" s="105"/>
      <c r="AB49" s="105"/>
      <c r="AC49" s="105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</row>
    <row r="50" spans="1:22" s="105" customFormat="1" ht="12.75">
      <c r="A50" s="79"/>
      <c r="B50" s="54"/>
      <c r="C50" s="54"/>
      <c r="D50" s="55"/>
      <c r="E50" s="80"/>
      <c r="F50" s="80"/>
      <c r="G50" s="81"/>
      <c r="H50" s="82"/>
      <c r="I50" s="82"/>
      <c r="J50" s="83"/>
      <c r="K50" s="68"/>
      <c r="L50" s="84"/>
      <c r="M50" s="84"/>
      <c r="N50" s="82"/>
      <c r="O50" s="84"/>
      <c r="P50" s="82"/>
      <c r="Q50" s="82"/>
      <c r="R50" s="107"/>
      <c r="S50" s="181"/>
      <c r="T50" s="111"/>
      <c r="V50" s="181"/>
    </row>
    <row r="51" spans="1:39" s="112" customFormat="1" ht="12.75" hidden="1">
      <c r="A51" s="79"/>
      <c r="B51" s="54"/>
      <c r="C51" s="54"/>
      <c r="D51" s="55"/>
      <c r="E51" s="80"/>
      <c r="F51" s="80"/>
      <c r="G51" s="81"/>
      <c r="H51" s="82"/>
      <c r="I51" s="82"/>
      <c r="J51" s="83"/>
      <c r="K51" s="68"/>
      <c r="L51" s="84"/>
      <c r="M51" s="84"/>
      <c r="N51" s="82"/>
      <c r="O51" s="84"/>
      <c r="P51" s="82"/>
      <c r="Q51" s="82"/>
      <c r="R51" s="58"/>
      <c r="S51" s="181"/>
      <c r="T51" s="11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29" s="105" customFormat="1" ht="12.75">
      <c r="A52" s="79"/>
      <c r="B52" s="54"/>
      <c r="C52" s="54"/>
      <c r="D52" s="64"/>
      <c r="E52" s="88"/>
      <c r="F52" s="88"/>
      <c r="G52" s="81"/>
      <c r="H52" s="82"/>
      <c r="I52" s="82"/>
      <c r="J52" s="83"/>
      <c r="K52" s="68"/>
      <c r="L52" s="109"/>
      <c r="M52" s="109"/>
      <c r="N52" s="88"/>
      <c r="O52" s="109"/>
      <c r="P52" s="88"/>
      <c r="Q52" s="88"/>
      <c r="R52" s="58"/>
      <c r="S52" s="181"/>
      <c r="T52" s="111"/>
      <c r="U52" s="112"/>
      <c r="V52" s="181"/>
      <c r="W52" s="112"/>
      <c r="X52" s="112"/>
      <c r="Y52" s="112"/>
      <c r="Z52" s="112"/>
      <c r="AA52" s="112"/>
      <c r="AB52" s="112"/>
      <c r="AC52" s="112"/>
    </row>
    <row r="53" spans="1:39" s="112" customFormat="1" ht="12.75">
      <c r="A53" s="79"/>
      <c r="B53" s="54"/>
      <c r="C53" s="54"/>
      <c r="D53" s="55"/>
      <c r="E53" s="80"/>
      <c r="F53" s="80"/>
      <c r="G53" s="81"/>
      <c r="H53" s="82"/>
      <c r="I53" s="82"/>
      <c r="J53" s="83"/>
      <c r="K53" s="68"/>
      <c r="L53" s="84"/>
      <c r="M53" s="84"/>
      <c r="N53" s="82"/>
      <c r="O53" s="84"/>
      <c r="P53" s="82"/>
      <c r="Q53" s="82"/>
      <c r="R53" s="58"/>
      <c r="S53" s="181"/>
      <c r="T53" s="111"/>
      <c r="U53" s="220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</row>
    <row r="54" spans="1:39" s="216" customFormat="1" ht="12.75">
      <c r="A54" s="79"/>
      <c r="B54" s="54"/>
      <c r="C54" s="63"/>
      <c r="D54" s="55"/>
      <c r="E54" s="88"/>
      <c r="F54" s="88"/>
      <c r="G54" s="66"/>
      <c r="H54" s="82"/>
      <c r="I54" s="82"/>
      <c r="J54" s="83"/>
      <c r="K54" s="68"/>
      <c r="L54" s="69"/>
      <c r="M54" s="69"/>
      <c r="N54" s="65"/>
      <c r="O54" s="69"/>
      <c r="P54" s="65"/>
      <c r="Q54" s="65"/>
      <c r="R54" s="70"/>
      <c r="S54" s="105"/>
      <c r="T54" s="71"/>
      <c r="U54" s="105"/>
      <c r="V54" s="105"/>
      <c r="W54" s="105"/>
      <c r="X54" s="105"/>
      <c r="Y54" s="105"/>
      <c r="Z54" s="105"/>
      <c r="AA54" s="105"/>
      <c r="AB54" s="105"/>
      <c r="AC54" s="10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</row>
    <row r="55" spans="1:39" s="112" customFormat="1" ht="12.75">
      <c r="A55" s="79"/>
      <c r="B55" s="113"/>
      <c r="C55" s="113"/>
      <c r="D55" s="114"/>
      <c r="E55" s="116"/>
      <c r="F55" s="116"/>
      <c r="G55" s="117"/>
      <c r="H55" s="118"/>
      <c r="I55" s="118"/>
      <c r="J55" s="119"/>
      <c r="K55" s="120"/>
      <c r="L55" s="121"/>
      <c r="M55" s="121"/>
      <c r="N55" s="118"/>
      <c r="O55" s="121"/>
      <c r="P55" s="118"/>
      <c r="Q55" s="118"/>
      <c r="R55" s="122"/>
      <c r="S55" s="215"/>
      <c r="T55" s="218"/>
      <c r="U55" s="219"/>
      <c r="V55" s="215"/>
      <c r="W55" s="215"/>
      <c r="X55" s="215"/>
      <c r="Y55" s="215"/>
      <c r="Z55" s="215"/>
      <c r="AA55" s="215"/>
      <c r="AB55" s="215"/>
      <c r="AC55" s="215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</row>
    <row r="56" spans="1:39" s="112" customFormat="1" ht="12.75">
      <c r="A56" s="79"/>
      <c r="B56" s="54"/>
      <c r="C56" s="63"/>
      <c r="D56" s="55"/>
      <c r="E56" s="88"/>
      <c r="F56" s="88"/>
      <c r="G56" s="66"/>
      <c r="H56" s="82"/>
      <c r="I56" s="82"/>
      <c r="J56" s="83"/>
      <c r="K56" s="68"/>
      <c r="L56" s="69"/>
      <c r="M56" s="69"/>
      <c r="N56" s="65"/>
      <c r="O56" s="104"/>
      <c r="P56" s="65"/>
      <c r="Q56" s="65"/>
      <c r="R56" s="70"/>
      <c r="S56" s="105"/>
      <c r="T56" s="71"/>
      <c r="U56" s="105"/>
      <c r="V56" s="105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20" s="105" customFormat="1" ht="12.75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</row>
    <row r="58" spans="1:20" s="105" customFormat="1" ht="12.75">
      <c r="A58" s="62"/>
      <c r="B58" s="63"/>
      <c r="C58" s="63"/>
      <c r="D58" s="64"/>
      <c r="E58" s="65"/>
      <c r="F58" s="65"/>
      <c r="G58" s="66"/>
      <c r="H58" s="67"/>
      <c r="I58" s="67"/>
      <c r="J58" s="63"/>
      <c r="K58" s="68"/>
      <c r="L58" s="69"/>
      <c r="M58" s="69"/>
      <c r="N58" s="65"/>
      <c r="O58" s="69"/>
      <c r="P58" s="65"/>
      <c r="Q58" s="65"/>
      <c r="R58" s="70"/>
      <c r="T58" s="71"/>
    </row>
    <row r="59" spans="1:20" s="105" customFormat="1" ht="12.75">
      <c r="A59" s="62"/>
      <c r="B59" s="63"/>
      <c r="C59" s="63"/>
      <c r="D59" s="64"/>
      <c r="E59" s="65"/>
      <c r="F59" s="65"/>
      <c r="G59" s="66"/>
      <c r="H59" s="67"/>
      <c r="I59" s="67"/>
      <c r="J59" s="63"/>
      <c r="K59" s="68"/>
      <c r="L59" s="69"/>
      <c r="M59" s="69"/>
      <c r="N59" s="65"/>
      <c r="O59" s="69"/>
      <c r="P59" s="65"/>
      <c r="Q59" s="65"/>
      <c r="R59" s="70"/>
      <c r="T59" s="71"/>
    </row>
    <row r="60" spans="1:20" s="105" customFormat="1" ht="12.75">
      <c r="A60" s="62"/>
      <c r="B60" s="63"/>
      <c r="C60" s="63"/>
      <c r="D60" s="64"/>
      <c r="E60" s="65"/>
      <c r="F60" s="65"/>
      <c r="G60" s="66"/>
      <c r="H60" s="67"/>
      <c r="I60" s="67"/>
      <c r="J60" s="63"/>
      <c r="K60" s="68"/>
      <c r="L60" s="69"/>
      <c r="M60" s="69"/>
      <c r="N60" s="65"/>
      <c r="O60" s="69"/>
      <c r="P60" s="65"/>
      <c r="Q60" s="65"/>
      <c r="R60" s="70"/>
      <c r="T60" s="71"/>
    </row>
    <row r="61" spans="1:29" s="105" customFormat="1" ht="12.75">
      <c r="A61" s="79"/>
      <c r="B61" s="127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65"/>
      <c r="R61" s="58"/>
      <c r="S61" s="181"/>
      <c r="T61" s="111"/>
      <c r="U61" s="112"/>
      <c r="V61" s="181"/>
      <c r="W61" s="181"/>
      <c r="X61" s="181"/>
      <c r="Y61" s="181"/>
      <c r="Z61" s="181"/>
      <c r="AA61" s="181"/>
      <c r="AB61" s="181"/>
      <c r="AC61" s="181"/>
    </row>
    <row r="62" spans="1:20" s="105" customFormat="1" ht="12.75">
      <c r="A62" s="62"/>
      <c r="B62" s="63"/>
      <c r="C62" s="63"/>
      <c r="D62" s="64"/>
      <c r="E62" s="65"/>
      <c r="F62" s="65"/>
      <c r="G62" s="66"/>
      <c r="H62" s="67"/>
      <c r="I62" s="67"/>
      <c r="J62" s="63"/>
      <c r="K62" s="68"/>
      <c r="L62" s="69"/>
      <c r="M62" s="69"/>
      <c r="N62" s="65"/>
      <c r="O62" s="69"/>
      <c r="P62" s="65"/>
      <c r="Q62" s="65"/>
      <c r="R62" s="70"/>
      <c r="T62" s="71"/>
    </row>
    <row r="63" spans="1:20" s="105" customFormat="1" ht="12.75">
      <c r="A63" s="62"/>
      <c r="B63" s="63"/>
      <c r="C63" s="63"/>
      <c r="D63" s="64"/>
      <c r="E63" s="90"/>
      <c r="F63" s="90"/>
      <c r="G63" s="66"/>
      <c r="H63" s="67"/>
      <c r="I63" s="67"/>
      <c r="J63" s="63"/>
      <c r="K63" s="68"/>
      <c r="L63" s="91"/>
      <c r="M63" s="91"/>
      <c r="N63" s="67"/>
      <c r="O63" s="91"/>
      <c r="P63" s="67"/>
      <c r="Q63" s="67"/>
      <c r="R63" s="87"/>
      <c r="S63" s="217"/>
      <c r="T63" s="71"/>
    </row>
    <row r="64" spans="1:20" s="105" customFormat="1" ht="12.75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</row>
    <row r="65" spans="1:39" s="112" customFormat="1" ht="12.75">
      <c r="A65" s="62"/>
      <c r="B65" s="63"/>
      <c r="C65" s="63"/>
      <c r="D65" s="64"/>
      <c r="E65" s="65"/>
      <c r="F65" s="65"/>
      <c r="G65" s="66"/>
      <c r="H65" s="67"/>
      <c r="I65" s="67"/>
      <c r="J65" s="63"/>
      <c r="K65" s="68"/>
      <c r="L65" s="69"/>
      <c r="M65" s="69"/>
      <c r="N65" s="65"/>
      <c r="O65" s="69"/>
      <c r="P65" s="65"/>
      <c r="Q65" s="65"/>
      <c r="R65" s="70"/>
      <c r="S65" s="105"/>
      <c r="T65" s="71"/>
      <c r="U65" s="105"/>
      <c r="V65" s="105"/>
      <c r="W65" s="105"/>
      <c r="X65" s="105"/>
      <c r="Y65" s="105"/>
      <c r="Z65" s="105"/>
      <c r="AA65" s="105"/>
      <c r="AB65" s="105"/>
      <c r="AC65" s="105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29" s="105" customFormat="1" ht="12.75">
      <c r="A66" s="62"/>
      <c r="B66" s="63"/>
      <c r="C66" s="63"/>
      <c r="D66" s="64"/>
      <c r="E66" s="65"/>
      <c r="F66" s="65"/>
      <c r="G66" s="66"/>
      <c r="H66" s="67"/>
      <c r="I66" s="67"/>
      <c r="J66" s="63"/>
      <c r="K66" s="68"/>
      <c r="L66" s="69"/>
      <c r="M66" s="69"/>
      <c r="N66" s="65"/>
      <c r="O66" s="69"/>
      <c r="P66" s="65"/>
      <c r="Q66" s="65"/>
      <c r="R66" s="70"/>
      <c r="T66" s="71"/>
      <c r="U66" s="112"/>
      <c r="W66" s="181"/>
      <c r="X66" s="181"/>
      <c r="Y66" s="181"/>
      <c r="Z66" s="181"/>
      <c r="AA66" s="181"/>
      <c r="AB66" s="181"/>
      <c r="AC66" s="181"/>
    </row>
    <row r="67" spans="1:41" s="112" customFormat="1" ht="12.75">
      <c r="A67" s="79"/>
      <c r="B67" s="54"/>
      <c r="C67" s="57"/>
      <c r="D67" s="55"/>
      <c r="E67" s="90"/>
      <c r="F67" s="90"/>
      <c r="G67" s="66"/>
      <c r="H67" s="67"/>
      <c r="I67" s="82"/>
      <c r="J67" s="63"/>
      <c r="K67" s="68"/>
      <c r="L67" s="91"/>
      <c r="M67" s="91"/>
      <c r="N67" s="67"/>
      <c r="O67" s="91"/>
      <c r="P67" s="67"/>
      <c r="Q67" s="67"/>
      <c r="R67" s="53"/>
      <c r="S67" s="53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</row>
    <row r="68" spans="1:20" s="105" customFormat="1" ht="12.75">
      <c r="A68" s="62"/>
      <c r="B68" s="126"/>
      <c r="C68" s="126"/>
      <c r="D68" s="64"/>
      <c r="E68" s="90"/>
      <c r="F68" s="90"/>
      <c r="G68" s="66"/>
      <c r="H68" s="82"/>
      <c r="I68" s="82"/>
      <c r="J68" s="83"/>
      <c r="K68" s="68"/>
      <c r="L68" s="91"/>
      <c r="M68" s="91"/>
      <c r="N68" s="67"/>
      <c r="O68" s="91"/>
      <c r="P68" s="67"/>
      <c r="Q68" s="67"/>
      <c r="R68" s="70"/>
      <c r="T68" s="71"/>
    </row>
    <row r="69" spans="1:20" s="105" customFormat="1" ht="12.75">
      <c r="A69" s="62"/>
      <c r="B69" s="63"/>
      <c r="C69" s="63"/>
      <c r="D69" s="64"/>
      <c r="E69" s="65"/>
      <c r="F69" s="65"/>
      <c r="G69" s="66"/>
      <c r="H69" s="67"/>
      <c r="I69" s="67"/>
      <c r="J69" s="63"/>
      <c r="K69" s="68"/>
      <c r="L69" s="69"/>
      <c r="M69" s="69"/>
      <c r="N69" s="65"/>
      <c r="O69" s="69"/>
      <c r="P69" s="65"/>
      <c r="Q69" s="65"/>
      <c r="R69" s="70"/>
      <c r="T69" s="71"/>
    </row>
    <row r="70" spans="1:20" s="105" customFormat="1" ht="12.75">
      <c r="A70" s="79"/>
      <c r="B70" s="54"/>
      <c r="C70" s="63"/>
      <c r="D70" s="55"/>
      <c r="E70" s="88"/>
      <c r="F70" s="88"/>
      <c r="G70" s="66"/>
      <c r="H70" s="82"/>
      <c r="I70" s="82"/>
      <c r="J70" s="83"/>
      <c r="K70" s="68"/>
      <c r="L70" s="68"/>
      <c r="M70" s="68"/>
      <c r="N70" s="82"/>
      <c r="O70" s="68"/>
      <c r="P70" s="82"/>
      <c r="Q70" s="82"/>
      <c r="R70" s="70"/>
      <c r="T70" s="71"/>
    </row>
    <row r="71" spans="1:41" s="112" customFormat="1" ht="12.75">
      <c r="A71" s="79"/>
      <c r="B71" s="54"/>
      <c r="C71" s="54"/>
      <c r="D71" s="55"/>
      <c r="E71" s="88"/>
      <c r="F71" s="88"/>
      <c r="G71" s="81"/>
      <c r="H71" s="82"/>
      <c r="I71" s="82"/>
      <c r="J71" s="54"/>
      <c r="K71" s="68"/>
      <c r="L71" s="84"/>
      <c r="M71" s="84"/>
      <c r="N71" s="82"/>
      <c r="O71" s="84"/>
      <c r="P71" s="82"/>
      <c r="Q71" s="82"/>
      <c r="R71" s="53"/>
      <c r="S71" s="53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</row>
    <row r="72" spans="1:41" s="112" customFormat="1" ht="12.75">
      <c r="A72" s="79"/>
      <c r="B72" s="54"/>
      <c r="C72" s="54"/>
      <c r="D72" s="55"/>
      <c r="E72" s="88"/>
      <c r="F72" s="88"/>
      <c r="G72" s="81"/>
      <c r="H72" s="82"/>
      <c r="I72" s="82"/>
      <c r="J72" s="54"/>
      <c r="K72" s="68"/>
      <c r="L72" s="84"/>
      <c r="M72" s="84"/>
      <c r="N72" s="82"/>
      <c r="O72" s="84"/>
      <c r="P72" s="82"/>
      <c r="Q72" s="82"/>
      <c r="R72" s="53"/>
      <c r="S72" s="53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</row>
    <row r="73" spans="1:22" s="105" customFormat="1" ht="12.75">
      <c r="A73" s="62"/>
      <c r="B73" s="63"/>
      <c r="C73" s="54"/>
      <c r="D73" s="55"/>
      <c r="E73" s="65"/>
      <c r="F73" s="88"/>
      <c r="G73" s="81"/>
      <c r="H73" s="82"/>
      <c r="I73" s="82"/>
      <c r="J73" s="83"/>
      <c r="K73" s="68"/>
      <c r="L73" s="109"/>
      <c r="M73" s="109"/>
      <c r="N73" s="88"/>
      <c r="O73" s="137"/>
      <c r="P73" s="88"/>
      <c r="Q73" s="88"/>
      <c r="R73" s="70"/>
      <c r="S73" s="181"/>
      <c r="T73" s="111"/>
      <c r="V73" s="181"/>
    </row>
    <row r="74" spans="1:41" s="112" customFormat="1" ht="12.75">
      <c r="A74" s="79"/>
      <c r="B74" s="54"/>
      <c r="C74" s="54"/>
      <c r="D74" s="55"/>
      <c r="E74" s="88"/>
      <c r="F74" s="88"/>
      <c r="G74" s="81"/>
      <c r="H74" s="82"/>
      <c r="I74" s="82"/>
      <c r="J74" s="54"/>
      <c r="K74" s="68"/>
      <c r="L74" s="84"/>
      <c r="M74" s="84"/>
      <c r="N74" s="82"/>
      <c r="O74" s="84"/>
      <c r="P74" s="82"/>
      <c r="Q74" s="82"/>
      <c r="R74" s="53"/>
      <c r="S74" s="53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</row>
    <row r="75" spans="1:41" s="112" customFormat="1" ht="12.75">
      <c r="A75" s="79"/>
      <c r="B75" s="54"/>
      <c r="C75" s="54"/>
      <c r="D75" s="55"/>
      <c r="E75" s="88"/>
      <c r="F75" s="88"/>
      <c r="G75" s="81"/>
      <c r="H75" s="82"/>
      <c r="I75" s="82"/>
      <c r="J75" s="54"/>
      <c r="K75" s="68"/>
      <c r="L75" s="84"/>
      <c r="M75" s="84"/>
      <c r="N75" s="82"/>
      <c r="O75" s="84"/>
      <c r="P75" s="82"/>
      <c r="Q75" s="82"/>
      <c r="R75" s="53"/>
      <c r="S75" s="53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</row>
    <row r="76" spans="1:39" s="112" customFormat="1" ht="12.75">
      <c r="A76" s="79"/>
      <c r="B76" s="54"/>
      <c r="C76" s="54"/>
      <c r="D76" s="55"/>
      <c r="E76" s="80"/>
      <c r="F76" s="80"/>
      <c r="G76" s="81"/>
      <c r="H76" s="82"/>
      <c r="I76" s="82"/>
      <c r="J76" s="83"/>
      <c r="K76" s="68"/>
      <c r="L76" s="84"/>
      <c r="M76" s="84"/>
      <c r="N76" s="82"/>
      <c r="O76" s="106"/>
      <c r="P76" s="82"/>
      <c r="Q76" s="82"/>
      <c r="R76" s="58"/>
      <c r="S76" s="181"/>
      <c r="T76" s="11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41" s="112" customFormat="1" ht="12.75">
      <c r="A77" s="79"/>
      <c r="B77" s="54"/>
      <c r="C77" s="54"/>
      <c r="D77" s="55"/>
      <c r="E77" s="88"/>
      <c r="F77" s="88"/>
      <c r="G77" s="81"/>
      <c r="H77" s="82"/>
      <c r="I77" s="82"/>
      <c r="J77" s="54"/>
      <c r="K77" s="68"/>
      <c r="L77" s="84"/>
      <c r="M77" s="84"/>
      <c r="N77" s="82"/>
      <c r="O77" s="84"/>
      <c r="P77" s="82"/>
      <c r="Q77" s="82"/>
      <c r="R77" s="53"/>
      <c r="S77" s="53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</row>
    <row r="78" spans="1:20" s="105" customFormat="1" ht="12.75">
      <c r="A78" s="62"/>
      <c r="B78" s="63"/>
      <c r="C78" s="63"/>
      <c r="D78" s="64"/>
      <c r="E78" s="65"/>
      <c r="F78" s="65"/>
      <c r="G78" s="66"/>
      <c r="H78" s="67"/>
      <c r="I78" s="67"/>
      <c r="J78" s="63"/>
      <c r="K78" s="68"/>
      <c r="L78" s="69"/>
      <c r="M78" s="69"/>
      <c r="N78" s="65"/>
      <c r="O78" s="69"/>
      <c r="P78" s="65"/>
      <c r="Q78" s="65"/>
      <c r="R78" s="70"/>
      <c r="T78" s="71"/>
    </row>
    <row r="79" spans="1:41" s="112" customFormat="1" ht="12.75">
      <c r="A79" s="79"/>
      <c r="B79" s="54"/>
      <c r="C79" s="54"/>
      <c r="D79" s="55"/>
      <c r="E79" s="88"/>
      <c r="F79" s="88"/>
      <c r="G79" s="81"/>
      <c r="H79" s="82"/>
      <c r="I79" s="82"/>
      <c r="J79" s="54"/>
      <c r="K79" s="68"/>
      <c r="L79" s="84"/>
      <c r="M79" s="84"/>
      <c r="N79" s="82"/>
      <c r="O79" s="84"/>
      <c r="P79" s="82"/>
      <c r="Q79" s="82"/>
      <c r="R79" s="53"/>
      <c r="S79" s="53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</row>
    <row r="80" spans="1:29" s="105" customFormat="1" ht="12.75">
      <c r="A80" s="79"/>
      <c r="B80" s="54"/>
      <c r="C80" s="63"/>
      <c r="D80" s="55"/>
      <c r="E80" s="88"/>
      <c r="F80" s="88"/>
      <c r="G80" s="66"/>
      <c r="H80" s="82"/>
      <c r="I80" s="82"/>
      <c r="J80" s="83"/>
      <c r="K80" s="68"/>
      <c r="L80" s="69"/>
      <c r="M80" s="69"/>
      <c r="N80" s="65"/>
      <c r="O80" s="104"/>
      <c r="P80" s="65"/>
      <c r="Q80" s="65"/>
      <c r="R80" s="87"/>
      <c r="T80" s="71"/>
      <c r="U80" s="112"/>
      <c r="W80" s="181"/>
      <c r="X80" s="181"/>
      <c r="Y80" s="181"/>
      <c r="Z80" s="181"/>
      <c r="AA80" s="181"/>
      <c r="AB80" s="181"/>
      <c r="AC80" s="181"/>
    </row>
    <row r="81" spans="1:39" s="112" customFormat="1" ht="12.75">
      <c r="A81" s="79"/>
      <c r="B81" s="54"/>
      <c r="C81" s="63"/>
      <c r="D81" s="55"/>
      <c r="E81" s="88"/>
      <c r="F81" s="88"/>
      <c r="G81" s="66"/>
      <c r="H81" s="82"/>
      <c r="I81" s="82"/>
      <c r="J81" s="83"/>
      <c r="K81" s="68"/>
      <c r="L81" s="69"/>
      <c r="M81" s="69"/>
      <c r="N81" s="65"/>
      <c r="O81" s="104"/>
      <c r="P81" s="65"/>
      <c r="Q81" s="65"/>
      <c r="R81" s="87"/>
      <c r="S81" s="105"/>
      <c r="T81" s="71"/>
      <c r="V81" s="105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</row>
    <row r="82" spans="1:39" s="112" customFormat="1" ht="12.75">
      <c r="A82" s="79"/>
      <c r="B82" s="54"/>
      <c r="C82" s="63"/>
      <c r="D82" s="55"/>
      <c r="E82" s="88"/>
      <c r="F82" s="88"/>
      <c r="G82" s="66"/>
      <c r="H82" s="82"/>
      <c r="I82" s="82"/>
      <c r="J82" s="83"/>
      <c r="K82" s="68"/>
      <c r="L82" s="69"/>
      <c r="M82" s="69"/>
      <c r="N82" s="65"/>
      <c r="O82" s="104"/>
      <c r="P82" s="65"/>
      <c r="Q82" s="65"/>
      <c r="R82" s="87"/>
      <c r="S82" s="105"/>
      <c r="T82" s="71"/>
      <c r="V82" s="105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</row>
    <row r="83" spans="1:39" s="112" customFormat="1" ht="12.75">
      <c r="A83" s="79"/>
      <c r="B83" s="54"/>
      <c r="C83" s="63"/>
      <c r="D83" s="55"/>
      <c r="E83" s="88"/>
      <c r="F83" s="88"/>
      <c r="G83" s="66"/>
      <c r="H83" s="82"/>
      <c r="I83" s="82"/>
      <c r="J83" s="83"/>
      <c r="K83" s="68"/>
      <c r="L83" s="69"/>
      <c r="M83" s="69"/>
      <c r="N83" s="65"/>
      <c r="O83" s="104"/>
      <c r="P83" s="65"/>
      <c r="Q83" s="65"/>
      <c r="R83" s="87"/>
      <c r="S83" s="105"/>
      <c r="T83" s="71"/>
      <c r="V83" s="105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</row>
    <row r="84" spans="1:20" s="105" customFormat="1" ht="12.75">
      <c r="A84" s="62"/>
      <c r="B84" s="63"/>
      <c r="C84" s="63"/>
      <c r="D84" s="64"/>
      <c r="E84" s="65"/>
      <c r="F84" s="65"/>
      <c r="G84" s="66"/>
      <c r="H84" s="67"/>
      <c r="I84" s="67"/>
      <c r="J84" s="63"/>
      <c r="K84" s="68"/>
      <c r="L84" s="69"/>
      <c r="M84" s="69"/>
      <c r="N84" s="65"/>
      <c r="O84" s="69"/>
      <c r="P84" s="65"/>
      <c r="Q84" s="65"/>
      <c r="R84" s="70"/>
      <c r="T84" s="71"/>
    </row>
    <row r="85" spans="1:20" s="105" customFormat="1" ht="12.75">
      <c r="A85" s="79"/>
      <c r="B85" s="54"/>
      <c r="C85" s="54"/>
      <c r="D85" s="64"/>
      <c r="E85" s="88"/>
      <c r="F85" s="88"/>
      <c r="G85" s="81"/>
      <c r="H85" s="82"/>
      <c r="I85" s="82"/>
      <c r="J85" s="83"/>
      <c r="K85" s="68"/>
      <c r="L85" s="109"/>
      <c r="M85" s="109"/>
      <c r="N85" s="88"/>
      <c r="O85" s="109"/>
      <c r="P85" s="88"/>
      <c r="Q85" s="88"/>
      <c r="R85" s="58"/>
      <c r="S85" s="181"/>
      <c r="T85" s="111"/>
    </row>
    <row r="86" spans="1:39" s="112" customFormat="1" ht="12.75">
      <c r="A86" s="79"/>
      <c r="B86" s="54"/>
      <c r="C86" s="54"/>
      <c r="D86" s="55"/>
      <c r="E86" s="80"/>
      <c r="F86" s="80"/>
      <c r="G86" s="81"/>
      <c r="H86" s="82"/>
      <c r="I86" s="82"/>
      <c r="J86" s="83"/>
      <c r="K86" s="68"/>
      <c r="L86" s="84"/>
      <c r="M86" s="84"/>
      <c r="N86" s="82"/>
      <c r="O86" s="84"/>
      <c r="P86" s="82"/>
      <c r="Q86" s="82"/>
      <c r="R86" s="58"/>
      <c r="S86" s="105"/>
      <c r="T86" s="111"/>
      <c r="V86" s="105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</row>
    <row r="87" spans="1:39" s="112" customFormat="1" ht="12.75">
      <c r="A87" s="62"/>
      <c r="B87" s="63"/>
      <c r="C87" s="57"/>
      <c r="D87" s="64"/>
      <c r="E87" s="65"/>
      <c r="F87" s="65"/>
      <c r="G87" s="66"/>
      <c r="H87" s="67"/>
      <c r="I87" s="67"/>
      <c r="J87" s="63"/>
      <c r="K87" s="68"/>
      <c r="L87" s="69"/>
      <c r="M87" s="69"/>
      <c r="N87" s="65"/>
      <c r="O87" s="69"/>
      <c r="P87" s="65"/>
      <c r="Q87" s="65"/>
      <c r="R87" s="70"/>
      <c r="S87" s="181"/>
      <c r="T87" s="7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</row>
    <row r="88" spans="1:39" s="112" customFormat="1" ht="12.75">
      <c r="A88" s="62"/>
      <c r="B88" s="63"/>
      <c r="C88" s="57"/>
      <c r="D88" s="64"/>
      <c r="E88" s="65"/>
      <c r="F88" s="65"/>
      <c r="G88" s="66"/>
      <c r="H88" s="67"/>
      <c r="I88" s="67"/>
      <c r="J88" s="63"/>
      <c r="K88" s="68"/>
      <c r="L88" s="69"/>
      <c r="M88" s="69"/>
      <c r="N88" s="65"/>
      <c r="O88" s="69"/>
      <c r="P88" s="65"/>
      <c r="Q88" s="65"/>
      <c r="R88" s="70"/>
      <c r="S88" s="181"/>
      <c r="T88" s="7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</row>
    <row r="89" spans="1:22" s="105" customFormat="1" ht="12.75">
      <c r="A89" s="62"/>
      <c r="B89" s="63"/>
      <c r="C89" s="63"/>
      <c r="D89" s="64"/>
      <c r="E89" s="65"/>
      <c r="F89" s="65"/>
      <c r="G89" s="66"/>
      <c r="H89" s="67"/>
      <c r="I89" s="67"/>
      <c r="J89" s="63"/>
      <c r="K89" s="68"/>
      <c r="L89" s="69"/>
      <c r="M89" s="69"/>
      <c r="N89" s="65"/>
      <c r="O89" s="69"/>
      <c r="P89" s="65"/>
      <c r="Q89" s="65"/>
      <c r="R89" s="70"/>
      <c r="T89" s="71"/>
      <c r="V89" s="181"/>
    </row>
    <row r="90" spans="1:29" s="105" customFormat="1" ht="12.75">
      <c r="A90" s="62"/>
      <c r="B90" s="63"/>
      <c r="C90" s="63"/>
      <c r="D90" s="64"/>
      <c r="E90" s="65"/>
      <c r="F90" s="65"/>
      <c r="G90" s="66"/>
      <c r="H90" s="67"/>
      <c r="I90" s="82"/>
      <c r="J90" s="63"/>
      <c r="K90" s="68"/>
      <c r="L90" s="69"/>
      <c r="M90" s="69"/>
      <c r="N90" s="65"/>
      <c r="O90" s="69"/>
      <c r="P90" s="65"/>
      <c r="Q90" s="65"/>
      <c r="R90" s="87"/>
      <c r="T90" s="71"/>
      <c r="U90" s="112"/>
      <c r="V90" s="181"/>
      <c r="W90" s="181"/>
      <c r="X90" s="181"/>
      <c r="Y90" s="181"/>
      <c r="Z90" s="181"/>
      <c r="AA90" s="181"/>
      <c r="AB90" s="181"/>
      <c r="AC90" s="181"/>
    </row>
    <row r="91" spans="1:20" s="105" customFormat="1" ht="12.75">
      <c r="A91" s="79"/>
      <c r="B91" s="54"/>
      <c r="C91" s="54"/>
      <c r="D91" s="55"/>
      <c r="E91" s="80"/>
      <c r="F91" s="80"/>
      <c r="G91" s="81"/>
      <c r="H91" s="82"/>
      <c r="I91" s="82"/>
      <c r="J91" s="83"/>
      <c r="K91" s="68"/>
      <c r="L91" s="84"/>
      <c r="M91" s="84"/>
      <c r="N91" s="82"/>
      <c r="O91" s="106"/>
      <c r="P91" s="82"/>
      <c r="Q91" s="82"/>
      <c r="R91" s="58"/>
      <c r="S91" s="181"/>
      <c r="T91" s="111"/>
    </row>
    <row r="92" spans="1:20" s="105" customFormat="1" ht="12.75">
      <c r="A92" s="79"/>
      <c r="B92" s="54"/>
      <c r="C92" s="54"/>
      <c r="D92" s="55"/>
      <c r="E92" s="80"/>
      <c r="F92" s="80"/>
      <c r="G92" s="81"/>
      <c r="H92" s="82"/>
      <c r="I92" s="82"/>
      <c r="J92" s="83"/>
      <c r="K92" s="68"/>
      <c r="L92" s="84"/>
      <c r="M92" s="84"/>
      <c r="N92" s="82"/>
      <c r="O92" s="106"/>
      <c r="P92" s="82"/>
      <c r="Q92" s="82"/>
      <c r="R92" s="58"/>
      <c r="S92" s="181"/>
      <c r="T92" s="111"/>
    </row>
    <row r="93" spans="1:20" s="105" customFormat="1" ht="12.75">
      <c r="A93" s="62"/>
      <c r="B93" s="63"/>
      <c r="C93" s="63"/>
      <c r="D93" s="64"/>
      <c r="E93" s="65"/>
      <c r="F93" s="65"/>
      <c r="G93" s="66"/>
      <c r="H93" s="67"/>
      <c r="I93" s="67"/>
      <c r="J93" s="63"/>
      <c r="K93" s="68"/>
      <c r="L93" s="69"/>
      <c r="M93" s="69"/>
      <c r="N93" s="65"/>
      <c r="O93" s="69"/>
      <c r="P93" s="65"/>
      <c r="Q93" s="65"/>
      <c r="R93" s="70"/>
      <c r="T93" s="71"/>
    </row>
    <row r="94" spans="1:39" s="112" customFormat="1" ht="12.75">
      <c r="A94" s="79"/>
      <c r="B94" s="54"/>
      <c r="C94" s="54"/>
      <c r="D94" s="55"/>
      <c r="E94" s="80"/>
      <c r="F94" s="80"/>
      <c r="G94" s="81"/>
      <c r="H94" s="82"/>
      <c r="I94" s="82"/>
      <c r="J94" s="83"/>
      <c r="K94" s="68"/>
      <c r="L94" s="84"/>
      <c r="M94" s="84"/>
      <c r="N94" s="82"/>
      <c r="O94" s="84"/>
      <c r="P94" s="82"/>
      <c r="Q94" s="82"/>
      <c r="R94" s="58"/>
      <c r="S94" s="105"/>
      <c r="T94" s="7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</row>
    <row r="95" spans="1:39" s="112" customFormat="1" ht="12.75">
      <c r="A95" s="79"/>
      <c r="B95" s="54"/>
      <c r="C95" s="54"/>
      <c r="D95" s="55"/>
      <c r="E95" s="80"/>
      <c r="F95" s="80"/>
      <c r="G95" s="81"/>
      <c r="H95" s="82"/>
      <c r="I95" s="82"/>
      <c r="J95" s="83"/>
      <c r="K95" s="68"/>
      <c r="L95" s="84"/>
      <c r="M95" s="84"/>
      <c r="N95" s="82"/>
      <c r="O95" s="84"/>
      <c r="P95" s="82"/>
      <c r="Q95" s="82"/>
      <c r="R95" s="58"/>
      <c r="S95" s="181"/>
      <c r="T95" s="11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</row>
    <row r="96" spans="1:30" s="105" customFormat="1" ht="12.75">
      <c r="A96" s="79"/>
      <c r="B96" s="54"/>
      <c r="C96" s="63"/>
      <c r="D96" s="64"/>
      <c r="E96" s="65"/>
      <c r="F96" s="65"/>
      <c r="G96" s="66"/>
      <c r="H96" s="67"/>
      <c r="I96" s="67"/>
      <c r="J96" s="63"/>
      <c r="K96" s="68"/>
      <c r="L96" s="69"/>
      <c r="M96" s="69"/>
      <c r="N96" s="65"/>
      <c r="O96" s="69"/>
      <c r="P96" s="65"/>
      <c r="Q96" s="65"/>
      <c r="R96" s="70"/>
      <c r="T96" s="71"/>
      <c r="V96" s="181"/>
      <c r="W96" s="181"/>
      <c r="X96" s="181"/>
      <c r="Y96" s="181"/>
      <c r="Z96" s="181"/>
      <c r="AA96" s="181"/>
      <c r="AB96" s="181"/>
      <c r="AC96" s="181"/>
      <c r="AD96" s="181"/>
    </row>
    <row r="97" spans="1:30" s="105" customFormat="1" ht="12.75">
      <c r="A97" s="79"/>
      <c r="B97" s="54"/>
      <c r="C97" s="63"/>
      <c r="D97" s="64"/>
      <c r="E97" s="65"/>
      <c r="F97" s="65"/>
      <c r="G97" s="66"/>
      <c r="H97" s="67"/>
      <c r="I97" s="67"/>
      <c r="J97" s="63"/>
      <c r="K97" s="68"/>
      <c r="L97" s="69"/>
      <c r="M97" s="69"/>
      <c r="N97" s="65"/>
      <c r="O97" s="69"/>
      <c r="P97" s="65"/>
      <c r="Q97" s="65"/>
      <c r="R97" s="70"/>
      <c r="T97" s="71"/>
      <c r="V97" s="181"/>
      <c r="W97" s="181"/>
      <c r="X97" s="181"/>
      <c r="Y97" s="181"/>
      <c r="Z97" s="181"/>
      <c r="AA97" s="181"/>
      <c r="AB97" s="181"/>
      <c r="AC97" s="181"/>
      <c r="AD97" s="181"/>
    </row>
    <row r="98" spans="1:30" s="105" customFormat="1" ht="12.75">
      <c r="A98" s="79"/>
      <c r="B98" s="54"/>
      <c r="C98" s="63"/>
      <c r="D98" s="64"/>
      <c r="E98" s="65"/>
      <c r="F98" s="65"/>
      <c r="G98" s="66"/>
      <c r="H98" s="67"/>
      <c r="I98" s="67"/>
      <c r="J98" s="63"/>
      <c r="K98" s="68"/>
      <c r="L98" s="69"/>
      <c r="M98" s="69"/>
      <c r="N98" s="65"/>
      <c r="O98" s="69"/>
      <c r="P98" s="65"/>
      <c r="Q98" s="65"/>
      <c r="R98" s="70"/>
      <c r="T98" s="71"/>
      <c r="V98" s="181"/>
      <c r="W98" s="181"/>
      <c r="X98" s="181"/>
      <c r="Y98" s="181"/>
      <c r="Z98" s="181"/>
      <c r="AA98" s="181"/>
      <c r="AB98" s="181"/>
      <c r="AC98" s="181"/>
      <c r="AD98" s="181"/>
    </row>
    <row r="99" spans="1:30" s="105" customFormat="1" ht="12.75">
      <c r="A99" s="79"/>
      <c r="B99" s="54"/>
      <c r="C99" s="63"/>
      <c r="D99" s="64"/>
      <c r="E99" s="65"/>
      <c r="F99" s="65"/>
      <c r="G99" s="66"/>
      <c r="H99" s="67"/>
      <c r="I99" s="67"/>
      <c r="J99" s="63"/>
      <c r="K99" s="68"/>
      <c r="L99" s="69"/>
      <c r="M99" s="69"/>
      <c r="N99" s="65"/>
      <c r="O99" s="69"/>
      <c r="P99" s="65"/>
      <c r="Q99" s="65"/>
      <c r="R99" s="70"/>
      <c r="T99" s="71"/>
      <c r="V99" s="181"/>
      <c r="W99" s="181"/>
      <c r="X99" s="181"/>
      <c r="Y99" s="181"/>
      <c r="Z99" s="181"/>
      <c r="AA99" s="181"/>
      <c r="AB99" s="181"/>
      <c r="AC99" s="181"/>
      <c r="AD99" s="181"/>
    </row>
    <row r="100" spans="1:30" s="105" customFormat="1" ht="12.75">
      <c r="A100" s="79"/>
      <c r="B100" s="54"/>
      <c r="C100" s="63"/>
      <c r="D100" s="64"/>
      <c r="E100" s="65"/>
      <c r="F100" s="65"/>
      <c r="G100" s="66"/>
      <c r="H100" s="67"/>
      <c r="I100" s="67"/>
      <c r="J100" s="63"/>
      <c r="K100" s="68"/>
      <c r="L100" s="69"/>
      <c r="M100" s="69"/>
      <c r="N100" s="65"/>
      <c r="O100" s="69"/>
      <c r="P100" s="65"/>
      <c r="Q100" s="65"/>
      <c r="R100" s="70"/>
      <c r="T100" s="71"/>
      <c r="V100" s="181"/>
      <c r="W100" s="181"/>
      <c r="X100" s="181"/>
      <c r="Y100" s="181"/>
      <c r="Z100" s="181"/>
      <c r="AA100" s="181"/>
      <c r="AB100" s="181"/>
      <c r="AC100" s="181"/>
      <c r="AD100" s="181"/>
    </row>
    <row r="101" spans="1:30" s="105" customFormat="1" ht="12.75">
      <c r="A101" s="79"/>
      <c r="B101" s="54"/>
      <c r="C101" s="63"/>
      <c r="D101" s="64"/>
      <c r="E101" s="65"/>
      <c r="F101" s="65"/>
      <c r="G101" s="66"/>
      <c r="H101" s="67"/>
      <c r="I101" s="67"/>
      <c r="J101" s="63"/>
      <c r="K101" s="68"/>
      <c r="L101" s="69"/>
      <c r="M101" s="69"/>
      <c r="N101" s="65"/>
      <c r="O101" s="69"/>
      <c r="P101" s="65"/>
      <c r="Q101" s="65"/>
      <c r="R101" s="70"/>
      <c r="T101" s="71"/>
      <c r="V101" s="181"/>
      <c r="W101" s="181"/>
      <c r="X101" s="181"/>
      <c r="Y101" s="181"/>
      <c r="Z101" s="181"/>
      <c r="AA101" s="181"/>
      <c r="AB101" s="181"/>
      <c r="AC101" s="181"/>
      <c r="AD101" s="181"/>
    </row>
    <row r="102" spans="1:39" s="112" customFormat="1" ht="12.75">
      <c r="A102" s="62"/>
      <c r="B102" s="63"/>
      <c r="C102" s="63"/>
      <c r="D102" s="64"/>
      <c r="E102" s="65"/>
      <c r="F102" s="65"/>
      <c r="G102" s="66"/>
      <c r="H102" s="67"/>
      <c r="I102" s="67"/>
      <c r="J102" s="63"/>
      <c r="K102" s="68"/>
      <c r="L102" s="69"/>
      <c r="M102" s="69"/>
      <c r="N102" s="65"/>
      <c r="O102" s="69"/>
      <c r="P102" s="65"/>
      <c r="Q102" s="65"/>
      <c r="R102" s="70"/>
      <c r="S102" s="105"/>
      <c r="T102" s="71"/>
      <c r="V102" s="181"/>
      <c r="W102" s="181"/>
      <c r="X102" s="181"/>
      <c r="Y102" s="181"/>
      <c r="Z102" s="181"/>
      <c r="AA102" s="181"/>
      <c r="AB102" s="181"/>
      <c r="AC102" s="181"/>
      <c r="AD102" s="181"/>
      <c r="AE102" s="181"/>
      <c r="AF102" s="181"/>
      <c r="AG102" s="181"/>
      <c r="AH102" s="181"/>
      <c r="AI102" s="181"/>
      <c r="AJ102" s="181"/>
      <c r="AK102" s="181"/>
      <c r="AL102" s="181"/>
      <c r="AM102" s="181"/>
    </row>
    <row r="103" spans="1:20" s="105" customFormat="1" ht="12.75">
      <c r="A103" s="62"/>
      <c r="B103" s="63"/>
      <c r="C103" s="63"/>
      <c r="D103" s="64"/>
      <c r="E103" s="65"/>
      <c r="F103" s="65"/>
      <c r="G103" s="66"/>
      <c r="H103" s="67"/>
      <c r="I103" s="67"/>
      <c r="J103" s="63"/>
      <c r="K103" s="68"/>
      <c r="L103" s="69"/>
      <c r="M103" s="69"/>
      <c r="N103" s="65"/>
      <c r="O103" s="69"/>
      <c r="P103" s="65"/>
      <c r="Q103" s="65"/>
      <c r="R103" s="70"/>
      <c r="T103" s="71"/>
    </row>
    <row r="104" spans="1:39" s="112" customFormat="1" ht="12.75">
      <c r="A104" s="62"/>
      <c r="B104" s="63"/>
      <c r="C104" s="63"/>
      <c r="D104" s="64"/>
      <c r="E104" s="65"/>
      <c r="F104" s="65"/>
      <c r="G104" s="66"/>
      <c r="H104" s="67"/>
      <c r="I104" s="67"/>
      <c r="J104" s="63"/>
      <c r="K104" s="68"/>
      <c r="L104" s="69"/>
      <c r="M104" s="69"/>
      <c r="N104" s="65"/>
      <c r="O104" s="69"/>
      <c r="P104" s="65"/>
      <c r="Q104" s="65"/>
      <c r="R104" s="70"/>
      <c r="S104" s="105"/>
      <c r="T104" s="7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81"/>
      <c r="AF104" s="181"/>
      <c r="AG104" s="181"/>
      <c r="AH104" s="181"/>
      <c r="AI104" s="181"/>
      <c r="AJ104" s="181"/>
      <c r="AK104" s="181"/>
      <c r="AL104" s="181"/>
      <c r="AM104" s="181"/>
    </row>
    <row r="105" spans="1:39" s="112" customFormat="1" ht="12.75">
      <c r="A105" s="79"/>
      <c r="B105" s="54"/>
      <c r="C105" s="54"/>
      <c r="D105" s="55"/>
      <c r="E105" s="80"/>
      <c r="F105" s="80"/>
      <c r="G105" s="81"/>
      <c r="H105" s="82"/>
      <c r="I105" s="82"/>
      <c r="J105" s="83"/>
      <c r="K105" s="68"/>
      <c r="L105" s="84"/>
      <c r="M105" s="84"/>
      <c r="N105" s="82"/>
      <c r="O105" s="84"/>
      <c r="P105" s="82"/>
      <c r="Q105" s="82"/>
      <c r="R105" s="58"/>
      <c r="S105" s="181"/>
      <c r="T105" s="111"/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</row>
    <row r="106" spans="1:37" s="112" customFormat="1" ht="12.75">
      <c r="A106" s="79"/>
      <c r="B106" s="54"/>
      <c r="C106" s="54"/>
      <c r="D106" s="55"/>
      <c r="E106" s="80"/>
      <c r="F106" s="80"/>
      <c r="G106" s="81"/>
      <c r="H106" s="82"/>
      <c r="I106" s="82"/>
      <c r="J106" s="83"/>
      <c r="K106" s="68"/>
      <c r="L106" s="84"/>
      <c r="M106" s="84"/>
      <c r="N106" s="82"/>
      <c r="O106" s="84"/>
      <c r="P106" s="82"/>
      <c r="Q106" s="82"/>
      <c r="R106" s="58"/>
      <c r="S106" s="105"/>
      <c r="T106" s="71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81"/>
      <c r="AF106" s="181"/>
      <c r="AG106" s="181"/>
      <c r="AH106" s="181"/>
      <c r="AI106" s="181"/>
      <c r="AJ106" s="181"/>
      <c r="AK106" s="181"/>
    </row>
    <row r="107" spans="1:39" s="112" customFormat="1" ht="12.75">
      <c r="A107" s="79"/>
      <c r="B107" s="54"/>
      <c r="C107" s="63"/>
      <c r="D107" s="64"/>
      <c r="E107" s="65"/>
      <c r="F107" s="65"/>
      <c r="G107" s="66"/>
      <c r="H107" s="82"/>
      <c r="I107" s="82"/>
      <c r="J107" s="63"/>
      <c r="K107" s="68"/>
      <c r="L107" s="69"/>
      <c r="M107" s="69"/>
      <c r="N107" s="65"/>
      <c r="O107" s="69"/>
      <c r="P107" s="65"/>
      <c r="Q107" s="65"/>
      <c r="R107" s="70"/>
      <c r="S107" s="105"/>
      <c r="T107" s="71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1"/>
    </row>
    <row r="108" spans="1:39" s="112" customFormat="1" ht="12.75">
      <c r="A108" s="62"/>
      <c r="B108" s="63"/>
      <c r="C108" s="63"/>
      <c r="D108" s="64"/>
      <c r="E108" s="65"/>
      <c r="F108" s="65"/>
      <c r="G108" s="66"/>
      <c r="H108" s="67"/>
      <c r="I108" s="67"/>
      <c r="J108" s="63"/>
      <c r="K108" s="68"/>
      <c r="L108" s="69"/>
      <c r="M108" s="69"/>
      <c r="N108" s="65"/>
      <c r="O108" s="69"/>
      <c r="P108" s="65"/>
      <c r="Q108" s="65"/>
      <c r="R108" s="70"/>
      <c r="S108" s="105"/>
      <c r="T108" s="7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1"/>
    </row>
    <row r="109" spans="1:39" s="112" customFormat="1" ht="12.75">
      <c r="A109" s="79"/>
      <c r="B109" s="54"/>
      <c r="C109" s="63"/>
      <c r="D109" s="64"/>
      <c r="E109" s="65"/>
      <c r="F109" s="65"/>
      <c r="G109" s="66"/>
      <c r="H109" s="82"/>
      <c r="I109" s="82"/>
      <c r="J109" s="63"/>
      <c r="K109" s="68"/>
      <c r="L109" s="69"/>
      <c r="M109" s="69"/>
      <c r="N109" s="65"/>
      <c r="O109" s="69"/>
      <c r="P109" s="65"/>
      <c r="Q109" s="65"/>
      <c r="R109" s="70"/>
      <c r="S109" s="105"/>
      <c r="T109" s="71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</row>
    <row r="110" spans="1:39" s="112" customFormat="1" ht="12.75">
      <c r="A110" s="79"/>
      <c r="B110" s="54"/>
      <c r="C110" s="54"/>
      <c r="D110" s="55"/>
      <c r="E110" s="80"/>
      <c r="F110" s="80"/>
      <c r="G110" s="81"/>
      <c r="H110" s="82"/>
      <c r="I110" s="82"/>
      <c r="J110" s="83"/>
      <c r="K110" s="68"/>
      <c r="L110" s="84"/>
      <c r="M110" s="84"/>
      <c r="N110" s="82"/>
      <c r="O110" s="84"/>
      <c r="P110" s="82"/>
      <c r="Q110" s="82"/>
      <c r="R110" s="58"/>
      <c r="S110" s="181"/>
      <c r="T110" s="111"/>
      <c r="U110" s="105"/>
      <c r="V110" s="181"/>
      <c r="W110" s="105"/>
      <c r="X110" s="105"/>
      <c r="Y110" s="105"/>
      <c r="Z110" s="105"/>
      <c r="AA110" s="105"/>
      <c r="AB110" s="105"/>
      <c r="AC110" s="105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</row>
    <row r="111" spans="1:39" s="112" customFormat="1" ht="12.75">
      <c r="A111" s="62"/>
      <c r="B111" s="63"/>
      <c r="C111" s="63"/>
      <c r="D111" s="64"/>
      <c r="E111" s="65"/>
      <c r="F111" s="65"/>
      <c r="G111" s="66"/>
      <c r="H111" s="67"/>
      <c r="I111" s="67"/>
      <c r="J111" s="63"/>
      <c r="K111" s="68"/>
      <c r="L111" s="69"/>
      <c r="M111" s="69"/>
      <c r="N111" s="65"/>
      <c r="O111" s="69"/>
      <c r="P111" s="65"/>
      <c r="Q111" s="65"/>
      <c r="R111" s="70"/>
      <c r="S111" s="181"/>
      <c r="T111" s="7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</row>
    <row r="112" spans="1:39" s="112" customFormat="1" ht="12.75">
      <c r="A112" s="62"/>
      <c r="B112" s="63"/>
      <c r="C112" s="63"/>
      <c r="D112" s="64"/>
      <c r="E112" s="65"/>
      <c r="F112" s="65"/>
      <c r="G112" s="66"/>
      <c r="H112" s="138"/>
      <c r="I112" s="67"/>
      <c r="J112" s="63"/>
      <c r="K112" s="68"/>
      <c r="L112" s="69"/>
      <c r="M112" s="69"/>
      <c r="N112" s="65"/>
      <c r="O112" s="69"/>
      <c r="P112" s="65"/>
      <c r="Q112" s="65"/>
      <c r="R112" s="70"/>
      <c r="S112" s="105"/>
      <c r="T112" s="7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</row>
    <row r="113" spans="1:38" s="112" customFormat="1" ht="12.75">
      <c r="A113" s="79"/>
      <c r="B113" s="54"/>
      <c r="C113" s="54"/>
      <c r="D113" s="55"/>
      <c r="E113" s="88"/>
      <c r="F113" s="88"/>
      <c r="G113" s="81"/>
      <c r="H113" s="82"/>
      <c r="I113" s="82"/>
      <c r="J113" s="54"/>
      <c r="K113" s="68"/>
      <c r="L113" s="84"/>
      <c r="M113" s="84"/>
      <c r="N113" s="84"/>
      <c r="O113" s="84"/>
      <c r="P113" s="84"/>
      <c r="Q113" s="93"/>
      <c r="R113" s="58"/>
      <c r="S113" s="181"/>
      <c r="T113" s="181"/>
      <c r="U113" s="181"/>
      <c r="V113" s="181"/>
      <c r="W113" s="181"/>
      <c r="X113" s="181"/>
      <c r="Y113" s="181"/>
      <c r="Z113" s="181"/>
      <c r="AA113" s="181"/>
      <c r="AB113" s="181"/>
      <c r="AC113" s="181"/>
      <c r="AD113" s="181"/>
      <c r="AE113" s="181"/>
      <c r="AF113" s="181"/>
      <c r="AG113" s="181"/>
      <c r="AH113" s="181"/>
      <c r="AI113" s="181"/>
      <c r="AJ113" s="181"/>
      <c r="AK113" s="181"/>
      <c r="AL113" s="181"/>
    </row>
    <row r="114" spans="1:38" s="112" customFormat="1" ht="12.75">
      <c r="A114" s="79"/>
      <c r="B114" s="54"/>
      <c r="C114" s="54"/>
      <c r="D114" s="55"/>
      <c r="E114" s="88"/>
      <c r="F114" s="88"/>
      <c r="G114" s="81"/>
      <c r="H114" s="82"/>
      <c r="I114" s="82"/>
      <c r="J114" s="54"/>
      <c r="K114" s="68"/>
      <c r="L114" s="84"/>
      <c r="M114" s="84"/>
      <c r="N114" s="84"/>
      <c r="O114" s="84"/>
      <c r="P114" s="84"/>
      <c r="Q114" s="93"/>
      <c r="R114" s="58"/>
      <c r="S114" s="181"/>
      <c r="T114" s="181"/>
      <c r="U114" s="181"/>
      <c r="V114" s="181"/>
      <c r="W114" s="181"/>
      <c r="X114" s="181"/>
      <c r="Y114" s="181"/>
      <c r="Z114" s="181"/>
      <c r="AA114" s="181"/>
      <c r="AB114" s="181"/>
      <c r="AC114" s="181"/>
      <c r="AD114" s="181"/>
      <c r="AE114" s="181"/>
      <c r="AF114" s="181"/>
      <c r="AG114" s="181"/>
      <c r="AH114" s="181"/>
      <c r="AI114" s="181"/>
      <c r="AJ114" s="181"/>
      <c r="AK114" s="181"/>
      <c r="AL114" s="181"/>
    </row>
    <row r="115" spans="1:38" s="112" customFormat="1" ht="12.75">
      <c r="A115" s="79"/>
      <c r="B115" s="54"/>
      <c r="C115" s="54"/>
      <c r="D115" s="55"/>
      <c r="E115" s="88"/>
      <c r="F115" s="88"/>
      <c r="G115" s="81"/>
      <c r="H115" s="82"/>
      <c r="I115" s="82"/>
      <c r="J115" s="54"/>
      <c r="K115" s="68"/>
      <c r="L115" s="84"/>
      <c r="M115" s="84"/>
      <c r="N115" s="84"/>
      <c r="O115" s="84"/>
      <c r="P115" s="84"/>
      <c r="Q115" s="93"/>
      <c r="R115" s="58"/>
      <c r="S115" s="181"/>
      <c r="T115" s="181"/>
      <c r="U115" s="181"/>
      <c r="V115" s="181"/>
      <c r="W115" s="181"/>
      <c r="X115" s="181"/>
      <c r="Y115" s="181"/>
      <c r="Z115" s="181"/>
      <c r="AA115" s="181"/>
      <c r="AB115" s="181"/>
      <c r="AC115" s="181"/>
      <c r="AD115" s="181"/>
      <c r="AE115" s="181"/>
      <c r="AF115" s="181"/>
      <c r="AG115" s="181"/>
      <c r="AH115" s="181"/>
      <c r="AI115" s="181"/>
      <c r="AJ115" s="181"/>
      <c r="AK115" s="181"/>
      <c r="AL115" s="181"/>
    </row>
    <row r="116" spans="1:39" s="112" customFormat="1" ht="12.75">
      <c r="A116" s="62"/>
      <c r="B116" s="63"/>
      <c r="C116" s="63"/>
      <c r="D116" s="64"/>
      <c r="E116" s="65"/>
      <c r="F116" s="65"/>
      <c r="G116" s="66"/>
      <c r="H116" s="67"/>
      <c r="I116" s="67"/>
      <c r="J116" s="63"/>
      <c r="K116" s="68"/>
      <c r="L116" s="69"/>
      <c r="M116" s="69"/>
      <c r="N116" s="65"/>
      <c r="O116" s="69"/>
      <c r="P116" s="65"/>
      <c r="Q116" s="65"/>
      <c r="R116" s="70"/>
      <c r="S116" s="105"/>
      <c r="T116" s="71"/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</row>
    <row r="117" spans="1:39" s="112" customFormat="1" ht="12.75">
      <c r="A117" s="62"/>
      <c r="B117" s="63"/>
      <c r="C117" s="63"/>
      <c r="D117" s="64"/>
      <c r="E117" s="65"/>
      <c r="F117" s="65"/>
      <c r="G117" s="66"/>
      <c r="H117" s="138"/>
      <c r="I117" s="67"/>
      <c r="J117" s="63"/>
      <c r="K117" s="68"/>
      <c r="L117" s="69"/>
      <c r="M117" s="69"/>
      <c r="N117" s="65"/>
      <c r="O117" s="69"/>
      <c r="P117" s="65"/>
      <c r="Q117" s="65"/>
      <c r="R117" s="70"/>
      <c r="S117" s="105"/>
      <c r="T117" s="71"/>
      <c r="V117" s="181"/>
      <c r="W117" s="181"/>
      <c r="X117" s="181"/>
      <c r="Y117" s="181"/>
      <c r="Z117" s="181"/>
      <c r="AA117" s="181"/>
      <c r="AB117" s="181"/>
      <c r="AC117" s="181"/>
      <c r="AD117" s="181"/>
      <c r="AE117" s="181"/>
      <c r="AF117" s="181"/>
      <c r="AG117" s="181"/>
      <c r="AH117" s="181"/>
      <c r="AI117" s="181"/>
      <c r="AJ117" s="181"/>
      <c r="AK117" s="181"/>
      <c r="AL117" s="181"/>
      <c r="AM117" s="181"/>
    </row>
    <row r="118" spans="1:39" s="112" customFormat="1" ht="12.75">
      <c r="A118" s="62"/>
      <c r="B118" s="63"/>
      <c r="C118" s="63"/>
      <c r="D118" s="64"/>
      <c r="E118" s="65"/>
      <c r="F118" s="65"/>
      <c r="G118" s="66"/>
      <c r="H118" s="138"/>
      <c r="I118" s="67"/>
      <c r="J118" s="63"/>
      <c r="K118" s="68"/>
      <c r="L118" s="69"/>
      <c r="M118" s="69"/>
      <c r="N118" s="65"/>
      <c r="O118" s="69"/>
      <c r="P118" s="65"/>
      <c r="Q118" s="65"/>
      <c r="R118" s="70"/>
      <c r="S118" s="105"/>
      <c r="T118" s="71"/>
      <c r="V118" s="181"/>
      <c r="W118" s="181"/>
      <c r="X118" s="181"/>
      <c r="Y118" s="181"/>
      <c r="Z118" s="181"/>
      <c r="AA118" s="181"/>
      <c r="AB118" s="181"/>
      <c r="AC118" s="181"/>
      <c r="AD118" s="181"/>
      <c r="AE118" s="181"/>
      <c r="AF118" s="181"/>
      <c r="AG118" s="181"/>
      <c r="AH118" s="181"/>
      <c r="AI118" s="181"/>
      <c r="AJ118" s="181"/>
      <c r="AK118" s="181"/>
      <c r="AL118" s="181"/>
      <c r="AM118" s="181"/>
    </row>
    <row r="119" spans="1:39" s="112" customFormat="1" ht="12.75">
      <c r="A119" s="62"/>
      <c r="B119" s="63"/>
      <c r="C119" s="63"/>
      <c r="D119" s="64"/>
      <c r="E119" s="65"/>
      <c r="F119" s="65"/>
      <c r="G119" s="66"/>
      <c r="H119" s="67"/>
      <c r="I119" s="67"/>
      <c r="J119" s="63"/>
      <c r="K119" s="68"/>
      <c r="L119" s="69"/>
      <c r="M119" s="69"/>
      <c r="N119" s="65"/>
      <c r="O119" s="69"/>
      <c r="P119" s="65"/>
      <c r="Q119" s="65"/>
      <c r="R119" s="70"/>
      <c r="S119" s="105"/>
      <c r="T119" s="71"/>
      <c r="V119" s="181"/>
      <c r="W119" s="181"/>
      <c r="X119" s="181"/>
      <c r="Y119" s="181"/>
      <c r="Z119" s="181"/>
      <c r="AA119" s="181"/>
      <c r="AB119" s="181"/>
      <c r="AC119" s="181"/>
      <c r="AD119" s="181"/>
      <c r="AE119" s="181"/>
      <c r="AF119" s="181"/>
      <c r="AG119" s="181"/>
      <c r="AH119" s="181"/>
      <c r="AI119" s="181"/>
      <c r="AJ119" s="181"/>
      <c r="AK119" s="181"/>
      <c r="AL119" s="181"/>
      <c r="AM119" s="181"/>
    </row>
    <row r="120" spans="1:39" s="112" customFormat="1" ht="12.75">
      <c r="A120" s="62"/>
      <c r="B120" s="63"/>
      <c r="C120" s="54"/>
      <c r="D120" s="55"/>
      <c r="E120" s="80"/>
      <c r="F120" s="80"/>
      <c r="G120" s="81"/>
      <c r="H120" s="82"/>
      <c r="I120" s="82"/>
      <c r="J120" s="83"/>
      <c r="K120" s="68"/>
      <c r="L120" s="84"/>
      <c r="M120" s="84"/>
      <c r="N120" s="82"/>
      <c r="O120" s="84"/>
      <c r="P120" s="82"/>
      <c r="Q120" s="88"/>
      <c r="R120" s="107"/>
      <c r="S120" s="217"/>
      <c r="T120" s="111"/>
      <c r="V120" s="181"/>
      <c r="W120" s="181"/>
      <c r="X120" s="181"/>
      <c r="Y120" s="181"/>
      <c r="Z120" s="181"/>
      <c r="AA120" s="181"/>
      <c r="AB120" s="181"/>
      <c r="AC120" s="181"/>
      <c r="AD120" s="181"/>
      <c r="AE120" s="181"/>
      <c r="AF120" s="181"/>
      <c r="AG120" s="181"/>
      <c r="AH120" s="181"/>
      <c r="AI120" s="181"/>
      <c r="AJ120" s="181"/>
      <c r="AK120" s="181"/>
      <c r="AL120" s="181"/>
      <c r="AM120" s="181"/>
    </row>
    <row r="121" spans="1:22" s="105" customFormat="1" ht="12.75">
      <c r="A121" s="79"/>
      <c r="B121" s="54"/>
      <c r="C121" s="54"/>
      <c r="D121" s="55"/>
      <c r="E121" s="80"/>
      <c r="F121" s="80"/>
      <c r="G121" s="81"/>
      <c r="H121" s="82"/>
      <c r="I121" s="82"/>
      <c r="J121" s="83"/>
      <c r="K121" s="68"/>
      <c r="L121" s="84"/>
      <c r="M121" s="84"/>
      <c r="N121" s="82"/>
      <c r="O121" s="106"/>
      <c r="P121" s="82"/>
      <c r="Q121" s="82"/>
      <c r="R121" s="58"/>
      <c r="S121" s="181"/>
      <c r="T121" s="111"/>
      <c r="V121" s="181"/>
    </row>
    <row r="122" spans="1:38" s="112" customFormat="1" ht="12.75">
      <c r="A122" s="79"/>
      <c r="B122" s="54"/>
      <c r="C122" s="54"/>
      <c r="D122" s="55"/>
      <c r="E122" s="88"/>
      <c r="F122" s="88"/>
      <c r="G122" s="81"/>
      <c r="H122" s="82"/>
      <c r="I122" s="82"/>
      <c r="J122" s="54"/>
      <c r="K122" s="68"/>
      <c r="L122" s="84"/>
      <c r="M122" s="84"/>
      <c r="N122" s="82"/>
      <c r="O122" s="84"/>
      <c r="P122" s="82"/>
      <c r="Q122" s="93"/>
      <c r="R122" s="58"/>
      <c r="S122" s="181"/>
      <c r="T122" s="181"/>
      <c r="U122" s="181"/>
      <c r="V122" s="181"/>
      <c r="W122" s="181"/>
      <c r="X122" s="181"/>
      <c r="Y122" s="181"/>
      <c r="Z122" s="181"/>
      <c r="AA122" s="181"/>
      <c r="AB122" s="181"/>
      <c r="AC122" s="181"/>
      <c r="AD122" s="181"/>
      <c r="AE122" s="181"/>
      <c r="AF122" s="181"/>
      <c r="AG122" s="181"/>
      <c r="AH122" s="181"/>
      <c r="AI122" s="181"/>
      <c r="AJ122" s="181"/>
      <c r="AK122" s="181"/>
      <c r="AL122" s="181"/>
    </row>
    <row r="123" spans="1:39" s="112" customFormat="1" ht="12.75">
      <c r="A123" s="79"/>
      <c r="B123" s="54"/>
      <c r="C123" s="54"/>
      <c r="D123" s="55"/>
      <c r="E123" s="80"/>
      <c r="F123" s="80"/>
      <c r="G123" s="81"/>
      <c r="H123" s="82"/>
      <c r="I123" s="82"/>
      <c r="J123" s="83"/>
      <c r="K123" s="68"/>
      <c r="L123" s="84"/>
      <c r="M123" s="84"/>
      <c r="N123" s="82"/>
      <c r="O123" s="106"/>
      <c r="P123" s="82"/>
      <c r="Q123" s="88"/>
      <c r="R123" s="58"/>
      <c r="S123" s="181"/>
      <c r="T123" s="111"/>
      <c r="U123" s="220"/>
      <c r="V123" s="181"/>
      <c r="W123" s="181"/>
      <c r="X123" s="181"/>
      <c r="Y123" s="181"/>
      <c r="Z123" s="181"/>
      <c r="AA123" s="181"/>
      <c r="AB123" s="181"/>
      <c r="AC123" s="181"/>
      <c r="AD123" s="181"/>
      <c r="AE123" s="181"/>
      <c r="AF123" s="181"/>
      <c r="AG123" s="181"/>
      <c r="AH123" s="181"/>
      <c r="AI123" s="181"/>
      <c r="AJ123" s="181"/>
      <c r="AK123" s="181"/>
      <c r="AL123" s="181"/>
      <c r="AM123" s="181"/>
    </row>
    <row r="124" spans="1:39" s="112" customFormat="1" ht="12.75">
      <c r="A124" s="79"/>
      <c r="B124" s="54"/>
      <c r="C124" s="54"/>
      <c r="D124" s="55"/>
      <c r="E124" s="80"/>
      <c r="F124" s="80"/>
      <c r="G124" s="81"/>
      <c r="H124" s="82"/>
      <c r="I124" s="82"/>
      <c r="J124" s="83"/>
      <c r="K124" s="68"/>
      <c r="L124" s="84"/>
      <c r="M124" s="84"/>
      <c r="N124" s="82"/>
      <c r="O124" s="106"/>
      <c r="P124" s="82"/>
      <c r="Q124" s="82"/>
      <c r="R124" s="58"/>
      <c r="S124" s="181"/>
      <c r="T124" s="111"/>
      <c r="U124" s="220"/>
      <c r="V124" s="181"/>
      <c r="W124" s="181"/>
      <c r="X124" s="181"/>
      <c r="Y124" s="181"/>
      <c r="Z124" s="181"/>
      <c r="AA124" s="181"/>
      <c r="AB124" s="181"/>
      <c r="AC124" s="181"/>
      <c r="AD124" s="181"/>
      <c r="AE124" s="181"/>
      <c r="AF124" s="181"/>
      <c r="AG124" s="181"/>
      <c r="AH124" s="181"/>
      <c r="AI124" s="181"/>
      <c r="AJ124" s="181"/>
      <c r="AK124" s="181"/>
      <c r="AL124" s="181"/>
      <c r="AM124" s="181"/>
    </row>
    <row r="125" spans="1:20" s="105" customFormat="1" ht="12.75">
      <c r="A125" s="62"/>
      <c r="B125" s="63"/>
      <c r="C125" s="63"/>
      <c r="D125" s="64"/>
      <c r="E125" s="65"/>
      <c r="F125" s="65"/>
      <c r="G125" s="66"/>
      <c r="H125" s="67"/>
      <c r="I125" s="67"/>
      <c r="J125" s="63"/>
      <c r="K125" s="68"/>
      <c r="L125" s="69"/>
      <c r="M125" s="69"/>
      <c r="N125" s="65"/>
      <c r="O125" s="69"/>
      <c r="P125" s="65"/>
      <c r="Q125" s="65"/>
      <c r="R125" s="70"/>
      <c r="T125" s="71"/>
    </row>
    <row r="126" spans="1:20" s="105" customFormat="1" ht="12.75">
      <c r="A126" s="62"/>
      <c r="B126" s="63"/>
      <c r="C126" s="63"/>
      <c r="D126" s="64"/>
      <c r="E126" s="65"/>
      <c r="F126" s="65"/>
      <c r="G126" s="66"/>
      <c r="H126" s="67"/>
      <c r="I126" s="67"/>
      <c r="J126" s="63"/>
      <c r="K126" s="68"/>
      <c r="L126" s="69"/>
      <c r="M126" s="69"/>
      <c r="N126" s="65"/>
      <c r="O126" s="69"/>
      <c r="P126" s="65"/>
      <c r="Q126" s="65"/>
      <c r="R126" s="70"/>
      <c r="T126" s="71"/>
    </row>
    <row r="127" spans="1:20" s="105" customFormat="1" ht="12.75">
      <c r="A127" s="62"/>
      <c r="B127" s="63"/>
      <c r="C127" s="63"/>
      <c r="D127" s="64"/>
      <c r="E127" s="65"/>
      <c r="F127" s="65"/>
      <c r="G127" s="66"/>
      <c r="H127" s="67"/>
      <c r="I127" s="67"/>
      <c r="J127" s="63"/>
      <c r="K127" s="68"/>
      <c r="L127" s="69"/>
      <c r="M127" s="69"/>
      <c r="N127" s="65"/>
      <c r="O127" s="69"/>
      <c r="P127" s="65"/>
      <c r="Q127" s="65"/>
      <c r="R127" s="58"/>
      <c r="T127" s="71"/>
    </row>
    <row r="128" spans="1:22" s="105" customFormat="1" ht="12.75">
      <c r="A128" s="79"/>
      <c r="B128" s="54"/>
      <c r="C128" s="54"/>
      <c r="D128" s="55"/>
      <c r="E128" s="80"/>
      <c r="F128" s="80"/>
      <c r="G128" s="81"/>
      <c r="H128" s="82"/>
      <c r="I128" s="82"/>
      <c r="J128" s="83"/>
      <c r="K128" s="68"/>
      <c r="L128" s="84"/>
      <c r="M128" s="84"/>
      <c r="N128" s="82"/>
      <c r="O128" s="84"/>
      <c r="P128" s="82"/>
      <c r="Q128" s="82"/>
      <c r="R128" s="87"/>
      <c r="S128" s="181"/>
      <c r="T128" s="111"/>
      <c r="V128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landscape" paperSize="5" scale="76" r:id="rId1"/>
  <headerFooter alignWithMargins="0">
    <oddHeader>&amp;C&amp;"Arial,Bold"Bureau of Purchases Requirement Contracts Listing</oddHeader>
    <oddFooter>&amp;C&amp;P&amp;R&amp;D - &amp;T</oddFooter>
  </headerFooter>
  <colBreaks count="2" manualBreakCount="2">
    <brk id="13" max="16383" man="1"/>
    <brk id="42" max="1638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4"/>
  <sheetViews>
    <sheetView workbookViewId="0" topLeftCell="A1">
      <pane xSplit="1" ySplit="2" topLeftCell="B74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84"/>
    </sheetView>
  </sheetViews>
  <sheetFormatPr defaultColWidth="9.140625" defaultRowHeight="12.75"/>
  <cols>
    <col min="1" max="1" width="14.7109375" style="222" customWidth="1"/>
    <col min="2" max="2" width="13.421875" style="228" bestFit="1" customWidth="1"/>
    <col min="3" max="3" width="11.421875" style="223" customWidth="1"/>
    <col min="4" max="4" width="17.00390625" style="223" bestFit="1" customWidth="1"/>
    <col min="5" max="5" width="54.00390625" style="223" bestFit="1" customWidth="1"/>
    <col min="6" max="6" width="37.57421875" style="223" bestFit="1" customWidth="1"/>
    <col min="7" max="7" width="18.421875" style="223" customWidth="1"/>
    <col min="8" max="8" width="12.421875" style="223" bestFit="1" customWidth="1"/>
    <col min="9" max="9" width="13.421875" style="223" customWidth="1"/>
    <col min="10" max="10" width="11.57421875" style="223" bestFit="1" customWidth="1"/>
    <col min="11" max="11" width="16.57421875" style="222" bestFit="1" customWidth="1"/>
    <col min="12" max="12" width="6.28125" style="222" customWidth="1"/>
    <col min="13" max="13" width="7.57421875" style="222" customWidth="1"/>
    <col min="14" max="14" width="13.8515625" style="222" customWidth="1"/>
    <col min="15" max="15" width="14.7109375" style="222" customWidth="1"/>
    <col min="16" max="16" width="10.7109375" style="222" customWidth="1"/>
    <col min="17" max="17" width="10.7109375" style="223" customWidth="1"/>
    <col min="18" max="18" width="46.8515625" style="222" customWidth="1"/>
    <col min="19" max="20" width="9.140625" style="222" customWidth="1"/>
    <col min="21" max="21" width="35.8515625" style="222" customWidth="1"/>
    <col min="22" max="16384" width="9.140625" style="222" customWidth="1"/>
  </cols>
  <sheetData>
    <row r="1" spans="1:38" s="180" customFormat="1" ht="33" customHeight="1">
      <c r="A1" s="463" t="s">
        <v>24</v>
      </c>
      <c r="B1" s="464" t="s">
        <v>30</v>
      </c>
      <c r="C1" s="54" t="s">
        <v>31</v>
      </c>
      <c r="D1" s="464" t="s">
        <v>221</v>
      </c>
      <c r="E1" s="464" t="s">
        <v>21</v>
      </c>
      <c r="F1" s="464" t="s">
        <v>29</v>
      </c>
      <c r="G1" s="467" t="s">
        <v>18</v>
      </c>
      <c r="H1" s="464" t="s">
        <v>27</v>
      </c>
      <c r="I1" s="464" t="s">
        <v>32</v>
      </c>
      <c r="J1" s="464" t="s">
        <v>26</v>
      </c>
      <c r="K1" s="463" t="s">
        <v>28</v>
      </c>
      <c r="L1" s="466" t="s">
        <v>20</v>
      </c>
      <c r="M1" s="466"/>
      <c r="N1" s="56" t="s">
        <v>258</v>
      </c>
      <c r="O1" s="56" t="s">
        <v>259</v>
      </c>
      <c r="P1" s="56" t="s">
        <v>260</v>
      </c>
      <c r="Q1" s="465" t="s">
        <v>19</v>
      </c>
      <c r="R1" s="58" t="s">
        <v>17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</row>
    <row r="2" spans="1:38" s="180" customFormat="1" ht="19.5" customHeight="1">
      <c r="A2" s="463"/>
      <c r="B2" s="464"/>
      <c r="C2" s="54"/>
      <c r="D2" s="464"/>
      <c r="E2" s="464"/>
      <c r="F2" s="464"/>
      <c r="G2" s="467"/>
      <c r="H2" s="464"/>
      <c r="I2" s="464"/>
      <c r="J2" s="464"/>
      <c r="K2" s="463"/>
      <c r="L2" s="56" t="s">
        <v>23</v>
      </c>
      <c r="M2" s="60" t="s">
        <v>22</v>
      </c>
      <c r="N2" s="60"/>
      <c r="O2" s="60"/>
      <c r="P2" s="60"/>
      <c r="Q2" s="465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20" s="105" customFormat="1" ht="12.75">
      <c r="A3" s="79"/>
      <c r="B3" s="54"/>
      <c r="C3" s="54"/>
      <c r="D3" s="55"/>
      <c r="E3" s="80"/>
      <c r="F3" s="80"/>
      <c r="G3" s="81"/>
      <c r="H3" s="82"/>
      <c r="I3" s="82"/>
      <c r="J3" s="83"/>
      <c r="K3" s="68"/>
      <c r="L3" s="84"/>
      <c r="M3" s="84"/>
      <c r="N3" s="82"/>
      <c r="O3" s="106"/>
      <c r="P3" s="82"/>
      <c r="Q3" s="82"/>
      <c r="R3" s="58"/>
      <c r="S3" s="181"/>
      <c r="T3" s="111"/>
    </row>
    <row r="4" spans="1:22" s="105" customFormat="1" ht="12.75">
      <c r="A4" s="79"/>
      <c r="B4" s="54"/>
      <c r="C4" s="54"/>
      <c r="D4" s="55"/>
      <c r="E4" s="80"/>
      <c r="F4" s="80"/>
      <c r="G4" s="81"/>
      <c r="H4" s="82"/>
      <c r="I4" s="82"/>
      <c r="J4" s="83"/>
      <c r="K4" s="68"/>
      <c r="L4" s="84"/>
      <c r="M4" s="84"/>
      <c r="N4" s="82"/>
      <c r="O4" s="84"/>
      <c r="P4" s="82"/>
      <c r="Q4" s="82"/>
      <c r="R4" s="58"/>
      <c r="S4" s="181"/>
      <c r="T4" s="111"/>
      <c r="V4" s="181"/>
    </row>
    <row r="5" spans="1:39" s="112" customFormat="1" ht="12.75">
      <c r="A5" s="62"/>
      <c r="B5" s="63"/>
      <c r="C5" s="63"/>
      <c r="D5" s="64"/>
      <c r="E5" s="65"/>
      <c r="F5" s="65"/>
      <c r="G5" s="66"/>
      <c r="H5" s="67"/>
      <c r="I5" s="67"/>
      <c r="J5" s="63"/>
      <c r="K5" s="68"/>
      <c r="L5" s="69"/>
      <c r="M5" s="69"/>
      <c r="N5" s="65"/>
      <c r="O5" s="69"/>
      <c r="P5" s="65"/>
      <c r="Q5" s="65"/>
      <c r="R5" s="87"/>
      <c r="S5" s="105"/>
      <c r="T5" s="7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</row>
    <row r="6" spans="1:29" s="105" customFormat="1" ht="12.75">
      <c r="A6" s="62"/>
      <c r="B6" s="63"/>
      <c r="C6" s="63"/>
      <c r="D6" s="64"/>
      <c r="E6" s="65"/>
      <c r="F6" s="65"/>
      <c r="G6" s="66"/>
      <c r="H6" s="67"/>
      <c r="I6" s="67"/>
      <c r="J6" s="63"/>
      <c r="K6" s="68"/>
      <c r="L6" s="69"/>
      <c r="M6" s="69"/>
      <c r="N6" s="65"/>
      <c r="O6" s="69"/>
      <c r="P6" s="65"/>
      <c r="Q6" s="65"/>
      <c r="R6" s="87"/>
      <c r="T6" s="71"/>
      <c r="U6" s="112"/>
      <c r="W6" s="181"/>
      <c r="X6" s="181"/>
      <c r="Y6" s="181"/>
      <c r="Z6" s="181"/>
      <c r="AA6" s="181"/>
      <c r="AB6" s="181"/>
      <c r="AC6" s="181"/>
    </row>
    <row r="7" spans="1:39" s="112" customFormat="1" ht="12.75">
      <c r="A7" s="62"/>
      <c r="B7" s="63"/>
      <c r="C7" s="63"/>
      <c r="D7" s="64"/>
      <c r="E7" s="65"/>
      <c r="F7" s="65"/>
      <c r="G7" s="66"/>
      <c r="H7" s="67"/>
      <c r="I7" s="82"/>
      <c r="J7" s="63"/>
      <c r="K7" s="68"/>
      <c r="L7" s="69"/>
      <c r="M7" s="69"/>
      <c r="N7" s="65"/>
      <c r="O7" s="69"/>
      <c r="P7" s="65"/>
      <c r="Q7" s="65"/>
      <c r="R7" s="87"/>
      <c r="S7" s="105"/>
      <c r="T7" s="7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</row>
    <row r="8" spans="1:20" s="105" customFormat="1" ht="12.75">
      <c r="A8" s="79"/>
      <c r="B8" s="54"/>
      <c r="C8" s="54"/>
      <c r="D8" s="55"/>
      <c r="E8" s="80"/>
      <c r="F8" s="80"/>
      <c r="G8" s="81"/>
      <c r="H8" s="82"/>
      <c r="I8" s="82"/>
      <c r="J8" s="83"/>
      <c r="K8" s="68"/>
      <c r="L8" s="84"/>
      <c r="M8" s="84"/>
      <c r="N8" s="82"/>
      <c r="O8" s="106"/>
      <c r="P8" s="82"/>
      <c r="Q8" s="82"/>
      <c r="R8" s="58"/>
      <c r="S8" s="181"/>
      <c r="T8" s="111"/>
    </row>
    <row r="9" spans="1:20" s="105" customFormat="1" ht="12.75">
      <c r="A9" s="79"/>
      <c r="B9" s="54"/>
      <c r="C9" s="54"/>
      <c r="D9" s="55"/>
      <c r="E9" s="80"/>
      <c r="F9" s="80"/>
      <c r="G9" s="81"/>
      <c r="H9" s="82"/>
      <c r="I9" s="82"/>
      <c r="J9" s="83"/>
      <c r="K9" s="68"/>
      <c r="L9" s="84"/>
      <c r="M9" s="84"/>
      <c r="N9" s="82"/>
      <c r="O9" s="106"/>
      <c r="P9" s="82"/>
      <c r="Q9" s="82"/>
      <c r="R9" s="58"/>
      <c r="S9" s="181"/>
      <c r="T9" s="111"/>
    </row>
    <row r="10" spans="1:39" s="112" customFormat="1" ht="12.75">
      <c r="A10" s="62"/>
      <c r="B10" s="63"/>
      <c r="C10" s="63"/>
      <c r="D10" s="64"/>
      <c r="E10" s="65"/>
      <c r="F10" s="65"/>
      <c r="G10" s="66"/>
      <c r="H10" s="67"/>
      <c r="I10" s="67"/>
      <c r="J10" s="63"/>
      <c r="K10" s="68"/>
      <c r="L10" s="69"/>
      <c r="M10" s="69"/>
      <c r="N10" s="65"/>
      <c r="O10" s="69"/>
      <c r="P10" s="65"/>
      <c r="Q10" s="65"/>
      <c r="R10" s="70"/>
      <c r="S10" s="105"/>
      <c r="T10" s="7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</row>
    <row r="11" spans="1:29" s="105" customFormat="1" ht="12.75">
      <c r="A11" s="79"/>
      <c r="B11" s="54"/>
      <c r="C11" s="54"/>
      <c r="D11" s="55"/>
      <c r="E11" s="80"/>
      <c r="F11" s="80"/>
      <c r="G11" s="81"/>
      <c r="H11" s="82"/>
      <c r="I11" s="82"/>
      <c r="J11" s="83"/>
      <c r="K11" s="68"/>
      <c r="L11" s="84"/>
      <c r="M11" s="84"/>
      <c r="N11" s="82"/>
      <c r="O11" s="84"/>
      <c r="P11" s="82"/>
      <c r="Q11" s="82"/>
      <c r="R11" s="58"/>
      <c r="S11" s="181"/>
      <c r="T11" s="111"/>
      <c r="U11" s="112"/>
      <c r="V11" s="181"/>
      <c r="W11" s="181"/>
      <c r="X11" s="181"/>
      <c r="Y11" s="181"/>
      <c r="Z11" s="181"/>
      <c r="AA11" s="181"/>
      <c r="AB11" s="181"/>
      <c r="AC11" s="181"/>
    </row>
    <row r="12" spans="1:39" s="112" customFormat="1" ht="12.75">
      <c r="A12" s="79"/>
      <c r="B12" s="54"/>
      <c r="C12" s="54"/>
      <c r="D12" s="55"/>
      <c r="E12" s="80"/>
      <c r="F12" s="80"/>
      <c r="G12" s="81"/>
      <c r="H12" s="82"/>
      <c r="I12" s="82"/>
      <c r="J12" s="83"/>
      <c r="K12" s="68"/>
      <c r="L12" s="84"/>
      <c r="M12" s="84"/>
      <c r="N12" s="82"/>
      <c r="O12" s="84"/>
      <c r="P12" s="82"/>
      <c r="Q12" s="82"/>
      <c r="R12" s="58"/>
      <c r="S12" s="181"/>
      <c r="T12" s="111"/>
      <c r="U12" s="220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</row>
    <row r="13" spans="1:39" s="112" customFormat="1" ht="12.75">
      <c r="A13" s="79"/>
      <c r="B13" s="54"/>
      <c r="C13" s="54"/>
      <c r="D13" s="55"/>
      <c r="E13" s="80"/>
      <c r="F13" s="80"/>
      <c r="G13" s="81"/>
      <c r="H13" s="82"/>
      <c r="I13" s="82"/>
      <c r="J13" s="83"/>
      <c r="K13" s="68"/>
      <c r="L13" s="84"/>
      <c r="M13" s="84"/>
      <c r="N13" s="82"/>
      <c r="O13" s="84"/>
      <c r="P13" s="82"/>
      <c r="Q13" s="82"/>
      <c r="R13" s="58"/>
      <c r="S13" s="181"/>
      <c r="T13" s="111"/>
      <c r="U13" s="220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</row>
    <row r="14" spans="1:39" s="112" customFormat="1" ht="12.75">
      <c r="A14" s="62"/>
      <c r="B14" s="63"/>
      <c r="C14" s="63"/>
      <c r="D14" s="64"/>
      <c r="E14" s="65"/>
      <c r="F14" s="65"/>
      <c r="G14" s="66"/>
      <c r="H14" s="67"/>
      <c r="I14" s="67"/>
      <c r="J14" s="63"/>
      <c r="K14" s="68"/>
      <c r="L14" s="69"/>
      <c r="M14" s="69"/>
      <c r="N14" s="65"/>
      <c r="O14" s="69"/>
      <c r="P14" s="65"/>
      <c r="Q14" s="65"/>
      <c r="R14" s="70"/>
      <c r="S14" s="105"/>
      <c r="T14" s="7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</row>
    <row r="15" spans="1:39" s="112" customFormat="1" ht="12.75">
      <c r="A15" s="79"/>
      <c r="B15" s="54"/>
      <c r="C15" s="63"/>
      <c r="D15" s="64"/>
      <c r="E15" s="65"/>
      <c r="F15" s="65"/>
      <c r="G15" s="139"/>
      <c r="H15" s="82"/>
      <c r="I15" s="82"/>
      <c r="J15" s="63"/>
      <c r="K15" s="68"/>
      <c r="L15" s="69"/>
      <c r="M15" s="69"/>
      <c r="N15" s="65"/>
      <c r="O15" s="69"/>
      <c r="P15" s="65"/>
      <c r="Q15" s="65"/>
      <c r="R15" s="70"/>
      <c r="S15" s="105"/>
      <c r="T15" s="71"/>
      <c r="U15" s="105"/>
      <c r="V15" s="105"/>
      <c r="W15" s="105"/>
      <c r="X15" s="105"/>
      <c r="Y15" s="105"/>
      <c r="Z15" s="105"/>
      <c r="AA15" s="105"/>
      <c r="AB15" s="105"/>
      <c r="AC15" s="105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</row>
    <row r="16" spans="1:22" s="105" customFormat="1" ht="12.75">
      <c r="A16" s="62"/>
      <c r="B16" s="63"/>
      <c r="C16" s="63"/>
      <c r="D16" s="64"/>
      <c r="E16" s="65"/>
      <c r="F16" s="65"/>
      <c r="G16" s="66"/>
      <c r="H16" s="67"/>
      <c r="I16" s="67"/>
      <c r="J16" s="63"/>
      <c r="K16" s="68"/>
      <c r="L16" s="69"/>
      <c r="M16" s="69"/>
      <c r="N16" s="65"/>
      <c r="O16" s="69"/>
      <c r="P16" s="65"/>
      <c r="Q16" s="65"/>
      <c r="R16" s="70"/>
      <c r="T16" s="71"/>
      <c r="V16" s="181"/>
    </row>
    <row r="17" spans="1:20" s="105" customFormat="1" ht="12.75">
      <c r="A17" s="79"/>
      <c r="B17" s="54"/>
      <c r="C17" s="54"/>
      <c r="D17" s="55"/>
      <c r="E17" s="80"/>
      <c r="F17" s="80"/>
      <c r="G17" s="81"/>
      <c r="H17" s="82"/>
      <c r="I17" s="82"/>
      <c r="J17" s="83"/>
      <c r="K17" s="68"/>
      <c r="L17" s="84"/>
      <c r="M17" s="84"/>
      <c r="N17" s="82"/>
      <c r="O17" s="84"/>
      <c r="P17" s="82"/>
      <c r="Q17" s="82"/>
      <c r="R17" s="58"/>
      <c r="S17" s="181"/>
      <c r="T17" s="111"/>
    </row>
    <row r="18" spans="1:41" s="112" customFormat="1" ht="12.75">
      <c r="A18" s="79"/>
      <c r="B18" s="54"/>
      <c r="C18" s="54"/>
      <c r="D18" s="55"/>
      <c r="E18" s="80"/>
      <c r="F18" s="80"/>
      <c r="G18" s="81"/>
      <c r="H18" s="82"/>
      <c r="I18" s="82"/>
      <c r="J18" s="83"/>
      <c r="K18" s="68"/>
      <c r="L18" s="84"/>
      <c r="M18" s="84"/>
      <c r="N18" s="82"/>
      <c r="O18" s="84"/>
      <c r="P18" s="82"/>
      <c r="Q18" s="82"/>
      <c r="R18" s="58"/>
      <c r="S18" s="53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</row>
    <row r="19" spans="1:39" s="112" customFormat="1" ht="12.75">
      <c r="A19" s="62"/>
      <c r="B19" s="63"/>
      <c r="C19" s="63"/>
      <c r="D19" s="64"/>
      <c r="E19" s="65"/>
      <c r="F19" s="65"/>
      <c r="G19" s="66"/>
      <c r="H19" s="67"/>
      <c r="I19" s="67"/>
      <c r="J19" s="63"/>
      <c r="K19" s="68"/>
      <c r="L19" s="69"/>
      <c r="M19" s="69"/>
      <c r="N19" s="65"/>
      <c r="O19" s="69"/>
      <c r="P19" s="65"/>
      <c r="Q19" s="65"/>
      <c r="R19" s="70"/>
      <c r="S19" s="105"/>
      <c r="T19" s="7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</row>
    <row r="20" spans="1:30" s="105" customFormat="1" ht="12.75">
      <c r="A20" s="62"/>
      <c r="B20" s="63"/>
      <c r="C20" s="63"/>
      <c r="D20" s="64"/>
      <c r="E20" s="65"/>
      <c r="F20" s="65"/>
      <c r="G20" s="66"/>
      <c r="H20" s="67"/>
      <c r="I20" s="67"/>
      <c r="J20" s="63"/>
      <c r="K20" s="68"/>
      <c r="L20" s="69"/>
      <c r="M20" s="69"/>
      <c r="N20" s="65"/>
      <c r="O20" s="69"/>
      <c r="P20" s="65"/>
      <c r="Q20" s="65"/>
      <c r="R20" s="70"/>
      <c r="T20" s="71"/>
      <c r="U20" s="112"/>
      <c r="V20" s="181"/>
      <c r="W20" s="181"/>
      <c r="X20" s="181"/>
      <c r="Y20" s="181"/>
      <c r="Z20" s="181"/>
      <c r="AA20" s="181"/>
      <c r="AB20" s="181"/>
      <c r="AC20" s="181"/>
      <c r="AD20" s="181"/>
    </row>
    <row r="21" spans="1:39" s="112" customFormat="1" ht="12.75">
      <c r="A21" s="79"/>
      <c r="B21" s="54"/>
      <c r="C21" s="54"/>
      <c r="D21" s="55"/>
      <c r="E21" s="80"/>
      <c r="F21" s="80"/>
      <c r="G21" s="81"/>
      <c r="H21" s="82"/>
      <c r="I21" s="82"/>
      <c r="J21" s="83"/>
      <c r="K21" s="68"/>
      <c r="L21" s="84"/>
      <c r="M21" s="84"/>
      <c r="N21" s="82"/>
      <c r="O21" s="84"/>
      <c r="P21" s="82"/>
      <c r="Q21" s="82"/>
      <c r="R21" s="58"/>
      <c r="S21" s="181"/>
      <c r="T21" s="11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</row>
    <row r="22" spans="1:39" s="112" customFormat="1" ht="12.75">
      <c r="A22" s="79"/>
      <c r="B22" s="54"/>
      <c r="C22" s="54"/>
      <c r="D22" s="55"/>
      <c r="E22" s="80"/>
      <c r="F22" s="80"/>
      <c r="G22" s="81"/>
      <c r="H22" s="82"/>
      <c r="I22" s="82"/>
      <c r="J22" s="83"/>
      <c r="K22" s="68"/>
      <c r="L22" s="84"/>
      <c r="M22" s="84"/>
      <c r="N22" s="82"/>
      <c r="O22" s="84"/>
      <c r="P22" s="82"/>
      <c r="Q22" s="82"/>
      <c r="R22" s="58"/>
      <c r="S22" s="181"/>
      <c r="T22" s="11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1"/>
    </row>
    <row r="23" spans="1:20" s="105" customFormat="1" ht="12.75">
      <c r="A23" s="62"/>
      <c r="B23" s="63"/>
      <c r="C23" s="63"/>
      <c r="D23" s="64"/>
      <c r="E23" s="65"/>
      <c r="F23" s="65"/>
      <c r="G23" s="66"/>
      <c r="H23" s="67"/>
      <c r="I23" s="67"/>
      <c r="J23" s="63"/>
      <c r="K23" s="68"/>
      <c r="L23" s="69"/>
      <c r="M23" s="69"/>
      <c r="N23" s="65"/>
      <c r="O23" s="69"/>
      <c r="P23" s="65"/>
      <c r="Q23" s="65"/>
      <c r="R23" s="70"/>
      <c r="T23" s="71"/>
    </row>
    <row r="24" spans="1:38" s="225" customFormat="1" ht="12.75">
      <c r="A24" s="96"/>
      <c r="B24" s="61"/>
      <c r="C24" s="61"/>
      <c r="D24" s="97"/>
      <c r="E24" s="98"/>
      <c r="F24" s="98"/>
      <c r="G24" s="99"/>
      <c r="H24" s="100"/>
      <c r="I24" s="100"/>
      <c r="J24" s="61"/>
      <c r="K24" s="101"/>
      <c r="L24" s="102"/>
      <c r="M24" s="102"/>
      <c r="N24" s="100"/>
      <c r="O24" s="102"/>
      <c r="P24" s="100"/>
      <c r="Q24" s="93"/>
      <c r="R24" s="58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</row>
    <row r="25" spans="1:22" s="105" customFormat="1" ht="12.75">
      <c r="A25" s="79"/>
      <c r="B25" s="54"/>
      <c r="C25" s="54"/>
      <c r="D25" s="55"/>
      <c r="E25" s="80"/>
      <c r="F25" s="80"/>
      <c r="G25" s="81"/>
      <c r="H25" s="82"/>
      <c r="I25" s="82"/>
      <c r="J25" s="83"/>
      <c r="K25" s="68"/>
      <c r="L25" s="84"/>
      <c r="M25" s="84"/>
      <c r="N25" s="82"/>
      <c r="O25" s="84"/>
      <c r="P25" s="82"/>
      <c r="Q25" s="82"/>
      <c r="R25" s="58"/>
      <c r="S25" s="181"/>
      <c r="T25" s="111"/>
      <c r="V25" s="181"/>
    </row>
    <row r="26" spans="1:20" s="105" customFormat="1" ht="12.75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70"/>
      <c r="S26" s="181"/>
      <c r="T26" s="111"/>
    </row>
    <row r="27" spans="1:20" s="105" customFormat="1" ht="12.75">
      <c r="A27" s="62"/>
      <c r="B27" s="63"/>
      <c r="C27" s="63"/>
      <c r="D27" s="64"/>
      <c r="E27" s="65"/>
      <c r="F27" s="65"/>
      <c r="G27" s="66"/>
      <c r="H27" s="67"/>
      <c r="I27" s="67"/>
      <c r="J27" s="63"/>
      <c r="K27" s="68"/>
      <c r="L27" s="69"/>
      <c r="M27" s="69"/>
      <c r="N27" s="65"/>
      <c r="O27" s="69"/>
      <c r="P27" s="65"/>
      <c r="Q27" s="65"/>
      <c r="R27" s="70"/>
      <c r="T27" s="71"/>
    </row>
    <row r="28" spans="1:22" s="105" customFormat="1" ht="12.75">
      <c r="A28" s="79"/>
      <c r="B28" s="54"/>
      <c r="C28" s="54"/>
      <c r="D28" s="55"/>
      <c r="E28" s="80"/>
      <c r="F28" s="80"/>
      <c r="G28" s="81"/>
      <c r="H28" s="82"/>
      <c r="I28" s="82"/>
      <c r="J28" s="83"/>
      <c r="K28" s="68"/>
      <c r="L28" s="84"/>
      <c r="M28" s="84"/>
      <c r="N28" s="82"/>
      <c r="O28" s="84"/>
      <c r="P28" s="82"/>
      <c r="Q28" s="82"/>
      <c r="R28" s="58"/>
      <c r="S28" s="181"/>
      <c r="T28" s="111"/>
      <c r="V28" s="181"/>
    </row>
    <row r="29" spans="1:22" s="105" customFormat="1" ht="12.75">
      <c r="A29" s="62"/>
      <c r="B29" s="63"/>
      <c r="C29" s="63"/>
      <c r="D29" s="64"/>
      <c r="E29" s="65"/>
      <c r="F29" s="65"/>
      <c r="G29" s="66"/>
      <c r="H29" s="67"/>
      <c r="I29" s="67"/>
      <c r="J29" s="63"/>
      <c r="K29" s="68"/>
      <c r="L29" s="69"/>
      <c r="M29" s="69"/>
      <c r="N29" s="65"/>
      <c r="O29" s="69"/>
      <c r="P29" s="65"/>
      <c r="Q29" s="65"/>
      <c r="R29" s="58"/>
      <c r="T29" s="71"/>
      <c r="V29" s="181"/>
    </row>
    <row r="30" spans="1:41" s="112" customFormat="1" ht="12.75">
      <c r="A30" s="79"/>
      <c r="B30" s="54"/>
      <c r="C30" s="54"/>
      <c r="D30" s="55"/>
      <c r="E30" s="88"/>
      <c r="F30" s="88"/>
      <c r="G30" s="81"/>
      <c r="H30" s="82"/>
      <c r="I30" s="82"/>
      <c r="J30" s="54"/>
      <c r="K30" s="68"/>
      <c r="L30" s="84"/>
      <c r="M30" s="84"/>
      <c r="N30" s="82"/>
      <c r="O30" s="84"/>
      <c r="P30" s="82"/>
      <c r="Q30" s="82"/>
      <c r="R30" s="53"/>
      <c r="S30" s="53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</row>
    <row r="31" spans="1:41" s="112" customFormat="1" ht="12.75">
      <c r="A31" s="79"/>
      <c r="B31" s="54"/>
      <c r="C31" s="54"/>
      <c r="D31" s="55"/>
      <c r="E31" s="88"/>
      <c r="F31" s="88"/>
      <c r="G31" s="81"/>
      <c r="H31" s="82"/>
      <c r="I31" s="82"/>
      <c r="J31" s="54"/>
      <c r="K31" s="68"/>
      <c r="L31" s="84"/>
      <c r="M31" s="84"/>
      <c r="N31" s="82"/>
      <c r="O31" s="84"/>
      <c r="P31" s="82"/>
      <c r="Q31" s="82"/>
      <c r="R31" s="53"/>
      <c r="S31" s="53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</row>
    <row r="32" spans="1:39" s="112" customFormat="1" ht="12.75">
      <c r="A32" s="62"/>
      <c r="B32" s="63"/>
      <c r="C32" s="63"/>
      <c r="D32" s="64"/>
      <c r="E32" s="65"/>
      <c r="F32" s="65"/>
      <c r="G32" s="66"/>
      <c r="H32" s="67"/>
      <c r="I32" s="67"/>
      <c r="J32" s="63"/>
      <c r="K32" s="68"/>
      <c r="L32" s="69"/>
      <c r="M32" s="69"/>
      <c r="N32" s="65"/>
      <c r="O32" s="69"/>
      <c r="P32" s="65"/>
      <c r="Q32" s="65"/>
      <c r="R32" s="70"/>
      <c r="S32" s="105"/>
      <c r="T32" s="7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</row>
    <row r="33" spans="1:20" s="105" customFormat="1" ht="12.75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106"/>
      <c r="P33" s="82"/>
      <c r="Q33" s="82"/>
      <c r="R33" s="58"/>
      <c r="S33" s="181"/>
      <c r="T33" s="111"/>
    </row>
    <row r="34" spans="1:20" s="105" customFormat="1" ht="12.75">
      <c r="A34" s="79"/>
      <c r="B34" s="54"/>
      <c r="C34" s="54"/>
      <c r="D34" s="55"/>
      <c r="E34" s="80"/>
      <c r="F34" s="80"/>
      <c r="G34" s="81"/>
      <c r="H34" s="82"/>
      <c r="I34" s="82"/>
      <c r="J34" s="83"/>
      <c r="K34" s="68"/>
      <c r="L34" s="84"/>
      <c r="M34" s="84"/>
      <c r="N34" s="82"/>
      <c r="O34" s="84"/>
      <c r="P34" s="82"/>
      <c r="Q34" s="82"/>
      <c r="R34" s="58"/>
      <c r="S34" s="181"/>
      <c r="T34" s="111"/>
    </row>
    <row r="35" spans="1:20" s="105" customFormat="1" ht="12.75">
      <c r="A35" s="62"/>
      <c r="B35" s="63"/>
      <c r="C35" s="63"/>
      <c r="D35" s="64"/>
      <c r="E35" s="65"/>
      <c r="F35" s="65"/>
      <c r="G35" s="66"/>
      <c r="H35" s="67"/>
      <c r="I35" s="67"/>
      <c r="J35" s="63"/>
      <c r="K35" s="68"/>
      <c r="L35" s="69"/>
      <c r="M35" s="69"/>
      <c r="N35" s="65"/>
      <c r="O35" s="69"/>
      <c r="P35" s="65"/>
      <c r="Q35" s="65"/>
      <c r="R35" s="70"/>
      <c r="T35" s="71"/>
    </row>
    <row r="36" spans="1:20" s="105" customFormat="1" ht="12.75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T36" s="71"/>
    </row>
    <row r="37" spans="1:29" s="105" customFormat="1" ht="12.75">
      <c r="A37" s="79"/>
      <c r="B37" s="54"/>
      <c r="C37" s="54"/>
      <c r="D37" s="55"/>
      <c r="E37" s="80"/>
      <c r="F37" s="80"/>
      <c r="G37" s="81"/>
      <c r="H37" s="82"/>
      <c r="I37" s="82"/>
      <c r="J37" s="83"/>
      <c r="K37" s="68"/>
      <c r="L37" s="84"/>
      <c r="M37" s="84"/>
      <c r="N37" s="82"/>
      <c r="O37" s="84"/>
      <c r="P37" s="82"/>
      <c r="Q37" s="82"/>
      <c r="R37" s="58"/>
      <c r="S37" s="181"/>
      <c r="T37" s="111"/>
      <c r="U37" s="112"/>
      <c r="W37" s="181"/>
      <c r="X37" s="181"/>
      <c r="Y37" s="181"/>
      <c r="Z37" s="181"/>
      <c r="AA37" s="181"/>
      <c r="AB37" s="181"/>
      <c r="AC37" s="181"/>
    </row>
    <row r="38" spans="1:39" s="112" customFormat="1" ht="12.75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58"/>
      <c r="S38" s="181"/>
      <c r="T38" s="111"/>
      <c r="U38" s="105"/>
      <c r="V38" s="105"/>
      <c r="W38" s="105"/>
      <c r="X38" s="105"/>
      <c r="Y38" s="105"/>
      <c r="Z38" s="105"/>
      <c r="AA38" s="105"/>
      <c r="AB38" s="105"/>
      <c r="AC38" s="105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</row>
    <row r="39" spans="1:20" s="105" customFormat="1" ht="12.75">
      <c r="A39" s="79"/>
      <c r="B39" s="54"/>
      <c r="C39" s="54"/>
      <c r="D39" s="55"/>
      <c r="E39" s="80"/>
      <c r="F39" s="80"/>
      <c r="G39" s="81"/>
      <c r="H39" s="82"/>
      <c r="I39" s="82"/>
      <c r="J39" s="83"/>
      <c r="K39" s="68"/>
      <c r="L39" s="84"/>
      <c r="M39" s="84"/>
      <c r="N39" s="82"/>
      <c r="O39" s="84"/>
      <c r="P39" s="82"/>
      <c r="Q39" s="82"/>
      <c r="R39" s="58"/>
      <c r="S39" s="181"/>
      <c r="T39" s="111"/>
    </row>
    <row r="40" spans="1:29" s="105" customFormat="1" ht="12.75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181"/>
      <c r="T40" s="111"/>
      <c r="U40" s="112"/>
      <c r="W40" s="181"/>
      <c r="X40" s="181"/>
      <c r="Y40" s="181"/>
      <c r="Z40" s="181"/>
      <c r="AA40" s="181"/>
      <c r="AB40" s="181"/>
      <c r="AC40" s="181"/>
    </row>
    <row r="41" spans="1:29" s="105" customFormat="1" ht="12.75">
      <c r="A41" s="79"/>
      <c r="B41" s="54"/>
      <c r="C41" s="54"/>
      <c r="D41" s="55"/>
      <c r="E41" s="80"/>
      <c r="F41" s="80"/>
      <c r="G41" s="81"/>
      <c r="H41" s="82"/>
      <c r="I41" s="82"/>
      <c r="J41" s="83"/>
      <c r="K41" s="68"/>
      <c r="L41" s="84"/>
      <c r="M41" s="84"/>
      <c r="N41" s="82"/>
      <c r="O41" s="84"/>
      <c r="P41" s="82"/>
      <c r="Q41" s="82"/>
      <c r="R41" s="58"/>
      <c r="S41" s="181"/>
      <c r="T41" s="111"/>
      <c r="U41" s="220"/>
      <c r="V41" s="181"/>
      <c r="W41" s="181"/>
      <c r="X41" s="181"/>
      <c r="Y41" s="181"/>
      <c r="Z41" s="181"/>
      <c r="AA41" s="181"/>
      <c r="AB41" s="181"/>
      <c r="AC41" s="181"/>
    </row>
    <row r="42" spans="1:20" s="105" customFormat="1" ht="12.75">
      <c r="A42" s="62"/>
      <c r="B42" s="126"/>
      <c r="C42" s="126"/>
      <c r="D42" s="64"/>
      <c r="E42" s="65"/>
      <c r="F42" s="65"/>
      <c r="G42" s="135"/>
      <c r="H42" s="67"/>
      <c r="I42" s="67"/>
      <c r="J42" s="63"/>
      <c r="K42" s="68"/>
      <c r="L42" s="69"/>
      <c r="M42" s="69"/>
      <c r="N42" s="65"/>
      <c r="O42" s="69"/>
      <c r="P42" s="65"/>
      <c r="Q42" s="65"/>
      <c r="R42" s="87"/>
      <c r="T42" s="71"/>
    </row>
    <row r="43" spans="1:41" s="112" customFormat="1" ht="12.75">
      <c r="A43" s="79"/>
      <c r="B43" s="54"/>
      <c r="C43" s="57"/>
      <c r="D43" s="55"/>
      <c r="E43" s="90"/>
      <c r="F43" s="90"/>
      <c r="G43" s="66"/>
      <c r="H43" s="67"/>
      <c r="I43" s="82"/>
      <c r="J43" s="63"/>
      <c r="K43" s="68"/>
      <c r="L43" s="91"/>
      <c r="M43" s="91"/>
      <c r="N43" s="67"/>
      <c r="O43" s="91"/>
      <c r="P43" s="67"/>
      <c r="Q43" s="67"/>
      <c r="R43" s="53"/>
      <c r="S43" s="53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</row>
    <row r="44" spans="1:39" s="112" customFormat="1" ht="12.75">
      <c r="A44" s="79"/>
      <c r="B44" s="113"/>
      <c r="C44" s="113"/>
      <c r="D44" s="114"/>
      <c r="E44" s="115"/>
      <c r="F44" s="116"/>
      <c r="G44" s="117"/>
      <c r="H44" s="118"/>
      <c r="I44" s="118"/>
      <c r="J44" s="119"/>
      <c r="K44" s="120"/>
      <c r="L44" s="121"/>
      <c r="M44" s="121"/>
      <c r="N44" s="118"/>
      <c r="O44" s="121"/>
      <c r="P44" s="118"/>
      <c r="Q44" s="118"/>
      <c r="R44" s="122"/>
      <c r="S44" s="215"/>
      <c r="T44" s="218"/>
      <c r="U44" s="227"/>
      <c r="V44" s="227"/>
      <c r="W44" s="227"/>
      <c r="X44" s="227"/>
      <c r="Y44" s="227"/>
      <c r="Z44" s="227"/>
      <c r="AA44" s="227"/>
      <c r="AB44" s="227"/>
      <c r="AC44" s="227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</row>
    <row r="45" spans="1:20" s="105" customFormat="1" ht="12.75">
      <c r="A45" s="79"/>
      <c r="B45" s="54"/>
      <c r="C45" s="54"/>
      <c r="D45" s="55"/>
      <c r="E45" s="80"/>
      <c r="F45" s="80"/>
      <c r="G45" s="81"/>
      <c r="H45" s="82"/>
      <c r="I45" s="82"/>
      <c r="J45" s="83"/>
      <c r="K45" s="68"/>
      <c r="L45" s="84"/>
      <c r="M45" s="84"/>
      <c r="N45" s="82"/>
      <c r="O45" s="84"/>
      <c r="P45" s="82"/>
      <c r="Q45" s="82"/>
      <c r="R45" s="58"/>
      <c r="S45" s="181"/>
      <c r="T45" s="111"/>
    </row>
    <row r="46" spans="1:29" s="105" customFormat="1" ht="12.75">
      <c r="A46" s="62"/>
      <c r="B46" s="63"/>
      <c r="C46" s="63"/>
      <c r="D46" s="64"/>
      <c r="E46" s="65"/>
      <c r="F46" s="65"/>
      <c r="G46" s="66"/>
      <c r="H46" s="67"/>
      <c r="I46" s="67"/>
      <c r="J46" s="63"/>
      <c r="K46" s="68"/>
      <c r="L46" s="69"/>
      <c r="M46" s="69"/>
      <c r="N46" s="65"/>
      <c r="O46" s="69"/>
      <c r="P46" s="65"/>
      <c r="Q46" s="65"/>
      <c r="R46" s="87"/>
      <c r="T46" s="226"/>
      <c r="U46" s="112"/>
      <c r="V46" s="181"/>
      <c r="W46" s="181"/>
      <c r="X46" s="181"/>
      <c r="Y46" s="181"/>
      <c r="Z46" s="181"/>
      <c r="AA46" s="181"/>
      <c r="AB46" s="181"/>
      <c r="AC46" s="181"/>
    </row>
    <row r="47" spans="1:39" s="112" customFormat="1" ht="12.75">
      <c r="A47" s="79"/>
      <c r="B47" s="54"/>
      <c r="C47" s="63"/>
      <c r="D47" s="55"/>
      <c r="E47" s="88"/>
      <c r="F47" s="88"/>
      <c r="G47" s="66"/>
      <c r="H47" s="82"/>
      <c r="I47" s="82"/>
      <c r="J47" s="83"/>
      <c r="K47" s="68"/>
      <c r="L47" s="69"/>
      <c r="M47" s="69"/>
      <c r="N47" s="65"/>
      <c r="O47" s="69"/>
      <c r="P47" s="65"/>
      <c r="Q47" s="65"/>
      <c r="R47" s="87"/>
      <c r="S47" s="105"/>
      <c r="T47" s="71"/>
      <c r="V47" s="105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</row>
    <row r="48" spans="1:39" s="112" customFormat="1" ht="12.75">
      <c r="A48" s="79"/>
      <c r="B48" s="54"/>
      <c r="C48" s="63"/>
      <c r="D48" s="55"/>
      <c r="E48" s="88"/>
      <c r="F48" s="88"/>
      <c r="G48" s="66"/>
      <c r="H48" s="82"/>
      <c r="I48" s="82"/>
      <c r="J48" s="83"/>
      <c r="K48" s="68"/>
      <c r="L48" s="69"/>
      <c r="M48" s="69"/>
      <c r="N48" s="65"/>
      <c r="O48" s="69"/>
      <c r="P48" s="65"/>
      <c r="Q48" s="65"/>
      <c r="R48" s="87"/>
      <c r="S48" s="105"/>
      <c r="T48" s="71"/>
      <c r="V48" s="105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</row>
    <row r="49" spans="1:29" s="105" customFormat="1" ht="12.75">
      <c r="A49" s="79"/>
      <c r="B49" s="54"/>
      <c r="C49" s="63"/>
      <c r="D49" s="55"/>
      <c r="E49" s="88"/>
      <c r="F49" s="88"/>
      <c r="G49" s="66"/>
      <c r="H49" s="82"/>
      <c r="I49" s="82"/>
      <c r="J49" s="83"/>
      <c r="K49" s="68"/>
      <c r="L49" s="69"/>
      <c r="M49" s="69"/>
      <c r="N49" s="65"/>
      <c r="O49" s="69"/>
      <c r="P49" s="65"/>
      <c r="Q49" s="65"/>
      <c r="R49" s="87"/>
      <c r="T49" s="71"/>
      <c r="U49" s="112"/>
      <c r="W49" s="181"/>
      <c r="X49" s="181"/>
      <c r="Y49" s="181"/>
      <c r="Z49" s="181"/>
      <c r="AA49" s="181"/>
      <c r="AB49" s="181"/>
      <c r="AC49" s="181"/>
    </row>
    <row r="50" spans="1:39" s="112" customFormat="1" ht="12.75">
      <c r="A50" s="79"/>
      <c r="B50" s="54"/>
      <c r="C50" s="63"/>
      <c r="D50" s="55"/>
      <c r="E50" s="88"/>
      <c r="F50" s="88"/>
      <c r="G50" s="66"/>
      <c r="H50" s="82"/>
      <c r="I50" s="82"/>
      <c r="J50" s="83"/>
      <c r="K50" s="68"/>
      <c r="L50" s="69"/>
      <c r="M50" s="69"/>
      <c r="N50" s="65"/>
      <c r="O50" s="69"/>
      <c r="P50" s="65"/>
      <c r="Q50" s="65"/>
      <c r="R50" s="87"/>
      <c r="S50" s="105"/>
      <c r="T50" s="71"/>
      <c r="V50" s="105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</row>
    <row r="51" spans="1:39" s="112" customFormat="1" ht="12.75">
      <c r="A51" s="79"/>
      <c r="B51" s="54"/>
      <c r="C51" s="63"/>
      <c r="D51" s="55"/>
      <c r="E51" s="88"/>
      <c r="F51" s="88"/>
      <c r="G51" s="66"/>
      <c r="H51" s="82"/>
      <c r="I51" s="82"/>
      <c r="J51" s="83"/>
      <c r="K51" s="68"/>
      <c r="L51" s="69"/>
      <c r="M51" s="69"/>
      <c r="N51" s="65"/>
      <c r="O51" s="69"/>
      <c r="P51" s="65"/>
      <c r="Q51" s="65"/>
      <c r="R51" s="87"/>
      <c r="S51" s="105"/>
      <c r="T51" s="71"/>
      <c r="V51" s="105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</row>
    <row r="52" spans="1:39" s="112" customFormat="1" ht="12.75">
      <c r="A52" s="79"/>
      <c r="B52" s="54"/>
      <c r="C52" s="63"/>
      <c r="D52" s="55"/>
      <c r="E52" s="88"/>
      <c r="F52" s="88"/>
      <c r="G52" s="66"/>
      <c r="H52" s="82"/>
      <c r="I52" s="82"/>
      <c r="J52" s="83"/>
      <c r="K52" s="68"/>
      <c r="L52" s="69"/>
      <c r="M52" s="69"/>
      <c r="N52" s="65"/>
      <c r="O52" s="69"/>
      <c r="P52" s="65"/>
      <c r="Q52" s="65"/>
      <c r="R52" s="87"/>
      <c r="S52" s="105"/>
      <c r="T52" s="71"/>
      <c r="V52" s="105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</row>
    <row r="53" spans="1:41" s="112" customFormat="1" ht="12.75">
      <c r="A53" s="79"/>
      <c r="B53" s="54"/>
      <c r="C53" s="54"/>
      <c r="D53" s="55"/>
      <c r="E53" s="88"/>
      <c r="F53" s="88"/>
      <c r="G53" s="81"/>
      <c r="H53" s="82"/>
      <c r="I53" s="82"/>
      <c r="J53" s="54"/>
      <c r="K53" s="68"/>
      <c r="L53" s="84"/>
      <c r="M53" s="84"/>
      <c r="N53" s="82"/>
      <c r="O53" s="84"/>
      <c r="P53" s="82"/>
      <c r="Q53" s="82"/>
      <c r="R53" s="53"/>
      <c r="S53" s="53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</row>
    <row r="54" spans="1:41" s="112" customFormat="1" ht="12.75">
      <c r="A54" s="79"/>
      <c r="B54" s="54"/>
      <c r="C54" s="54"/>
      <c r="D54" s="55"/>
      <c r="E54" s="88"/>
      <c r="F54" s="88"/>
      <c r="G54" s="81"/>
      <c r="H54" s="82"/>
      <c r="I54" s="82"/>
      <c r="J54" s="54"/>
      <c r="K54" s="68"/>
      <c r="L54" s="84"/>
      <c r="M54" s="84"/>
      <c r="N54" s="82"/>
      <c r="O54" s="84"/>
      <c r="P54" s="82"/>
      <c r="Q54" s="82"/>
      <c r="R54" s="53"/>
      <c r="S54" s="53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</row>
    <row r="55" spans="1:29" s="105" customFormat="1" ht="12.75">
      <c r="A55" s="79"/>
      <c r="B55" s="54"/>
      <c r="C55" s="54"/>
      <c r="D55" s="55"/>
      <c r="E55" s="80"/>
      <c r="F55" s="80"/>
      <c r="G55" s="81"/>
      <c r="H55" s="82"/>
      <c r="I55" s="82"/>
      <c r="J55" s="83"/>
      <c r="K55" s="68"/>
      <c r="L55" s="84"/>
      <c r="M55" s="84"/>
      <c r="N55" s="82"/>
      <c r="O55" s="84"/>
      <c r="P55" s="82"/>
      <c r="Q55" s="82"/>
      <c r="R55" s="58"/>
      <c r="S55" s="181"/>
      <c r="T55" s="111"/>
      <c r="U55" s="112"/>
      <c r="V55" s="181"/>
      <c r="W55" s="181"/>
      <c r="X55" s="181"/>
      <c r="Y55" s="181"/>
      <c r="Z55" s="181"/>
      <c r="AA55" s="181"/>
      <c r="AB55" s="181"/>
      <c r="AC55" s="181"/>
    </row>
    <row r="56" spans="1:39" s="112" customFormat="1" ht="12.75">
      <c r="A56" s="62"/>
      <c r="B56" s="63"/>
      <c r="C56" s="63"/>
      <c r="D56" s="64"/>
      <c r="E56" s="65"/>
      <c r="F56" s="65"/>
      <c r="G56" s="66"/>
      <c r="H56" s="67"/>
      <c r="I56" s="67"/>
      <c r="J56" s="63"/>
      <c r="K56" s="68"/>
      <c r="L56" s="69"/>
      <c r="M56" s="69"/>
      <c r="N56" s="65"/>
      <c r="O56" s="69"/>
      <c r="P56" s="65"/>
      <c r="Q56" s="65"/>
      <c r="R56" s="70"/>
      <c r="S56" s="105"/>
      <c r="T56" s="71"/>
      <c r="U56" s="105"/>
      <c r="V56" s="181"/>
      <c r="W56" s="105"/>
      <c r="X56" s="105"/>
      <c r="Y56" s="105"/>
      <c r="Z56" s="105"/>
      <c r="AA56" s="105"/>
      <c r="AB56" s="105"/>
      <c r="AC56" s="105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</row>
    <row r="57" spans="1:22" s="105" customFormat="1" ht="12.75">
      <c r="A57" s="62"/>
      <c r="B57" s="63"/>
      <c r="C57" s="63"/>
      <c r="D57" s="64"/>
      <c r="E57" s="65"/>
      <c r="F57" s="65"/>
      <c r="G57" s="66"/>
      <c r="H57" s="67"/>
      <c r="I57" s="67"/>
      <c r="J57" s="63"/>
      <c r="K57" s="68"/>
      <c r="L57" s="69"/>
      <c r="M57" s="69"/>
      <c r="N57" s="65"/>
      <c r="O57" s="69"/>
      <c r="P57" s="65"/>
      <c r="Q57" s="65"/>
      <c r="R57" s="70"/>
      <c r="T57" s="71"/>
      <c r="V57" s="181"/>
    </row>
    <row r="58" spans="1:20" s="105" customFormat="1" ht="12.75">
      <c r="A58" s="79"/>
      <c r="B58" s="54"/>
      <c r="C58" s="54"/>
      <c r="D58" s="55"/>
      <c r="E58" s="80"/>
      <c r="F58" s="80"/>
      <c r="G58" s="81"/>
      <c r="H58" s="82"/>
      <c r="I58" s="82"/>
      <c r="J58" s="83"/>
      <c r="K58" s="68"/>
      <c r="L58" s="84"/>
      <c r="M58" s="84"/>
      <c r="N58" s="82"/>
      <c r="O58" s="106"/>
      <c r="P58" s="82"/>
      <c r="Q58" s="82"/>
      <c r="R58" s="58"/>
      <c r="S58" s="181"/>
      <c r="T58" s="111"/>
    </row>
    <row r="59" spans="1:29" s="105" customFormat="1" ht="12.75">
      <c r="A59" s="79"/>
      <c r="B59" s="54"/>
      <c r="C59" s="54"/>
      <c r="D59" s="55"/>
      <c r="E59" s="80"/>
      <c r="F59" s="80"/>
      <c r="G59" s="81"/>
      <c r="H59" s="82"/>
      <c r="I59" s="82"/>
      <c r="J59" s="83"/>
      <c r="K59" s="68"/>
      <c r="L59" s="84"/>
      <c r="M59" s="84"/>
      <c r="N59" s="82"/>
      <c r="O59" s="84"/>
      <c r="P59" s="82"/>
      <c r="Q59" s="82"/>
      <c r="R59" s="58"/>
      <c r="S59" s="181"/>
      <c r="T59" s="111"/>
      <c r="U59" s="112"/>
      <c r="V59" s="181"/>
      <c r="W59" s="181"/>
      <c r="X59" s="181"/>
      <c r="Y59" s="181"/>
      <c r="Z59" s="181"/>
      <c r="AA59" s="181"/>
      <c r="AB59" s="181"/>
      <c r="AC59" s="181"/>
    </row>
    <row r="60" spans="1:39" s="112" customFormat="1" ht="12.75">
      <c r="A60" s="79"/>
      <c r="B60" s="54"/>
      <c r="C60" s="54"/>
      <c r="D60" s="55"/>
      <c r="E60" s="80"/>
      <c r="F60" s="80"/>
      <c r="G60" s="81"/>
      <c r="H60" s="82"/>
      <c r="I60" s="82"/>
      <c r="J60" s="83"/>
      <c r="K60" s="68"/>
      <c r="L60" s="84"/>
      <c r="M60" s="84"/>
      <c r="N60" s="82"/>
      <c r="O60" s="84"/>
      <c r="P60" s="82"/>
      <c r="Q60" s="82"/>
      <c r="R60" s="58"/>
      <c r="S60" s="181"/>
      <c r="T60" s="11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</row>
    <row r="61" spans="1:22" s="105" customFormat="1" ht="12.75">
      <c r="A61" s="79"/>
      <c r="B61" s="54"/>
      <c r="C61" s="54"/>
      <c r="D61" s="55"/>
      <c r="E61" s="80"/>
      <c r="F61" s="80"/>
      <c r="G61" s="81"/>
      <c r="H61" s="82"/>
      <c r="I61" s="82"/>
      <c r="J61" s="83"/>
      <c r="K61" s="68"/>
      <c r="L61" s="84"/>
      <c r="M61" s="84"/>
      <c r="N61" s="82"/>
      <c r="O61" s="84"/>
      <c r="P61" s="82"/>
      <c r="Q61" s="82"/>
      <c r="R61" s="58"/>
      <c r="S61" s="181"/>
      <c r="T61" s="111"/>
      <c r="V61" s="181"/>
    </row>
    <row r="62" spans="1:39" s="112" customFormat="1" ht="12.75">
      <c r="A62" s="79"/>
      <c r="B62" s="54"/>
      <c r="C62" s="54"/>
      <c r="D62" s="55"/>
      <c r="E62" s="80"/>
      <c r="F62" s="80"/>
      <c r="G62" s="81"/>
      <c r="H62" s="82"/>
      <c r="I62" s="82"/>
      <c r="J62" s="83"/>
      <c r="K62" s="68"/>
      <c r="L62" s="84"/>
      <c r="M62" s="84"/>
      <c r="N62" s="82"/>
      <c r="O62" s="84"/>
      <c r="P62" s="82"/>
      <c r="Q62" s="82"/>
      <c r="R62" s="58"/>
      <c r="S62" s="181"/>
      <c r="T62" s="11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</row>
    <row r="63" spans="1:39" s="112" customFormat="1" ht="12.75">
      <c r="A63" s="62"/>
      <c r="B63" s="63"/>
      <c r="C63" s="54"/>
      <c r="D63" s="55"/>
      <c r="E63" s="80"/>
      <c r="F63" s="80"/>
      <c r="G63" s="81"/>
      <c r="H63" s="82"/>
      <c r="I63" s="82"/>
      <c r="J63" s="83"/>
      <c r="K63" s="68"/>
      <c r="L63" s="84"/>
      <c r="M63" s="84"/>
      <c r="N63" s="82"/>
      <c r="O63" s="84"/>
      <c r="P63" s="82"/>
      <c r="Q63" s="82"/>
      <c r="R63" s="107"/>
      <c r="S63" s="181"/>
      <c r="T63" s="11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</row>
    <row r="64" spans="1:29" s="105" customFormat="1" ht="12.75">
      <c r="A64" s="62"/>
      <c r="B64" s="63"/>
      <c r="C64" s="63"/>
      <c r="D64" s="64"/>
      <c r="E64" s="65"/>
      <c r="F64" s="65"/>
      <c r="G64" s="66"/>
      <c r="H64" s="67"/>
      <c r="I64" s="67"/>
      <c r="J64" s="63"/>
      <c r="K64" s="68"/>
      <c r="L64" s="69"/>
      <c r="M64" s="69"/>
      <c r="N64" s="65"/>
      <c r="O64" s="69"/>
      <c r="P64" s="65"/>
      <c r="Q64" s="65"/>
      <c r="R64" s="70"/>
      <c r="T64" s="71"/>
      <c r="U64" s="112"/>
      <c r="V64" s="181"/>
      <c r="W64" s="181"/>
      <c r="X64" s="181"/>
      <c r="Y64" s="181"/>
      <c r="Z64" s="181"/>
      <c r="AA64" s="181"/>
      <c r="AB64" s="181"/>
      <c r="AC64" s="181"/>
    </row>
    <row r="65" spans="1:39" s="112" customFormat="1" ht="12.75">
      <c r="A65" s="79"/>
      <c r="B65" s="54"/>
      <c r="C65" s="54"/>
      <c r="D65" s="55"/>
      <c r="E65" s="80"/>
      <c r="F65" s="80"/>
      <c r="G65" s="81"/>
      <c r="H65" s="82"/>
      <c r="I65" s="82"/>
      <c r="J65" s="83"/>
      <c r="K65" s="68"/>
      <c r="L65" s="84"/>
      <c r="M65" s="84"/>
      <c r="N65" s="82"/>
      <c r="O65" s="84"/>
      <c r="P65" s="82"/>
      <c r="Q65" s="82"/>
      <c r="R65" s="58"/>
      <c r="S65" s="181"/>
      <c r="T65" s="111"/>
      <c r="U65" s="220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</row>
    <row r="66" spans="1:38" s="225" customFormat="1" ht="12.75">
      <c r="A66" s="96"/>
      <c r="B66" s="61"/>
      <c r="C66" s="61"/>
      <c r="D66" s="97"/>
      <c r="E66" s="98"/>
      <c r="F66" s="98"/>
      <c r="G66" s="99"/>
      <c r="H66" s="100"/>
      <c r="I66" s="100"/>
      <c r="J66" s="61"/>
      <c r="K66" s="101"/>
      <c r="L66" s="102"/>
      <c r="M66" s="102"/>
      <c r="N66" s="100"/>
      <c r="O66" s="102"/>
      <c r="P66" s="100"/>
      <c r="Q66" s="93"/>
      <c r="R66" s="58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</row>
    <row r="67" spans="1:39" s="112" customFormat="1" ht="12.75">
      <c r="A67" s="62"/>
      <c r="B67" s="63"/>
      <c r="C67" s="54"/>
      <c r="D67" s="55"/>
      <c r="E67" s="80"/>
      <c r="F67" s="80"/>
      <c r="G67" s="81"/>
      <c r="H67" s="82"/>
      <c r="I67" s="82"/>
      <c r="J67" s="83"/>
      <c r="K67" s="68"/>
      <c r="L67" s="84"/>
      <c r="M67" s="84"/>
      <c r="N67" s="82"/>
      <c r="O67" s="84"/>
      <c r="P67" s="82"/>
      <c r="Q67" s="82"/>
      <c r="R67" s="107"/>
      <c r="S67" s="217"/>
      <c r="T67" s="11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</row>
    <row r="68" spans="1:38" s="112" customFormat="1" ht="12.75">
      <c r="A68" s="79"/>
      <c r="B68" s="54"/>
      <c r="C68" s="54"/>
      <c r="D68" s="55"/>
      <c r="E68" s="88"/>
      <c r="F68" s="88"/>
      <c r="G68" s="81"/>
      <c r="H68" s="82"/>
      <c r="I68" s="82"/>
      <c r="J68" s="54"/>
      <c r="K68" s="68"/>
      <c r="L68" s="84"/>
      <c r="M68" s="84"/>
      <c r="N68" s="82"/>
      <c r="O68" s="84"/>
      <c r="P68" s="82"/>
      <c r="Q68" s="93"/>
      <c r="R68" s="58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</row>
    <row r="69" spans="1:38" s="112" customFormat="1" ht="12.75">
      <c r="A69" s="79"/>
      <c r="B69" s="54"/>
      <c r="C69" s="54"/>
      <c r="D69" s="55"/>
      <c r="E69" s="88"/>
      <c r="F69" s="88"/>
      <c r="G69" s="81"/>
      <c r="H69" s="82"/>
      <c r="I69" s="82"/>
      <c r="J69" s="54"/>
      <c r="K69" s="68"/>
      <c r="L69" s="84"/>
      <c r="M69" s="84"/>
      <c r="N69" s="82"/>
      <c r="O69" s="84"/>
      <c r="P69" s="82"/>
      <c r="Q69" s="93"/>
      <c r="R69" s="58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</row>
    <row r="70" spans="1:39" s="112" customFormat="1" ht="12.75">
      <c r="A70" s="79"/>
      <c r="B70" s="54"/>
      <c r="C70" s="54"/>
      <c r="D70" s="55"/>
      <c r="E70" s="80"/>
      <c r="F70" s="80"/>
      <c r="G70" s="81"/>
      <c r="H70" s="82"/>
      <c r="I70" s="82"/>
      <c r="J70" s="83"/>
      <c r="K70" s="68"/>
      <c r="L70" s="84"/>
      <c r="M70" s="84"/>
      <c r="N70" s="82"/>
      <c r="O70" s="84"/>
      <c r="P70" s="82"/>
      <c r="Q70" s="82"/>
      <c r="R70" s="107"/>
      <c r="S70" s="181"/>
      <c r="T70" s="11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</row>
    <row r="71" spans="1:39" s="112" customFormat="1" ht="12.75">
      <c r="A71" s="79"/>
      <c r="B71" s="54"/>
      <c r="C71" s="54"/>
      <c r="D71" s="55"/>
      <c r="E71" s="80"/>
      <c r="F71" s="80"/>
      <c r="G71" s="81"/>
      <c r="H71" s="82"/>
      <c r="I71" s="82"/>
      <c r="J71" s="83"/>
      <c r="K71" s="68"/>
      <c r="L71" s="84"/>
      <c r="M71" s="84"/>
      <c r="N71" s="82"/>
      <c r="O71" s="84"/>
      <c r="P71" s="82"/>
      <c r="Q71" s="82"/>
      <c r="R71" s="107"/>
      <c r="S71" s="181"/>
      <c r="T71" s="111"/>
      <c r="U71" s="105"/>
      <c r="V71" s="181"/>
      <c r="W71" s="105"/>
      <c r="X71" s="105"/>
      <c r="Y71" s="105"/>
      <c r="Z71" s="105"/>
      <c r="AA71" s="105"/>
      <c r="AB71" s="105"/>
      <c r="AC71" s="105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</row>
    <row r="72" spans="1:39" s="112" customFormat="1" ht="12.75">
      <c r="A72" s="62"/>
      <c r="B72" s="63"/>
      <c r="C72" s="54"/>
      <c r="D72" s="55"/>
      <c r="E72" s="80"/>
      <c r="F72" s="80"/>
      <c r="G72" s="81"/>
      <c r="H72" s="82"/>
      <c r="I72" s="82"/>
      <c r="J72" s="83"/>
      <c r="K72" s="68"/>
      <c r="L72" s="84"/>
      <c r="M72" s="84"/>
      <c r="N72" s="82"/>
      <c r="O72" s="84"/>
      <c r="P72" s="82"/>
      <c r="Q72" s="82"/>
      <c r="R72" s="107"/>
      <c r="S72" s="217"/>
      <c r="T72" s="11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</row>
    <row r="73" spans="1:39" s="112" customFormat="1" ht="12.75">
      <c r="A73" s="79"/>
      <c r="B73" s="54"/>
      <c r="C73" s="54"/>
      <c r="D73" s="55"/>
      <c r="E73" s="80"/>
      <c r="F73" s="80"/>
      <c r="G73" s="81"/>
      <c r="H73" s="82"/>
      <c r="I73" s="82"/>
      <c r="J73" s="83"/>
      <c r="K73" s="68"/>
      <c r="L73" s="84"/>
      <c r="M73" s="84"/>
      <c r="N73" s="82"/>
      <c r="O73" s="84"/>
      <c r="P73" s="82"/>
      <c r="Q73" s="82"/>
      <c r="R73" s="58"/>
      <c r="S73" s="181"/>
      <c r="T73" s="11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</row>
    <row r="74" spans="1:39" s="112" customFormat="1" ht="12.75">
      <c r="A74" s="79"/>
      <c r="B74" s="54"/>
      <c r="C74" s="54"/>
      <c r="D74" s="55"/>
      <c r="E74" s="80"/>
      <c r="F74" s="80"/>
      <c r="G74" s="81"/>
      <c r="H74" s="82"/>
      <c r="I74" s="82"/>
      <c r="J74" s="83"/>
      <c r="K74" s="68"/>
      <c r="L74" s="84"/>
      <c r="M74" s="84"/>
      <c r="N74" s="82"/>
      <c r="O74" s="84"/>
      <c r="P74" s="82"/>
      <c r="Q74" s="82"/>
      <c r="R74" s="58"/>
      <c r="S74" s="181"/>
      <c r="T74" s="11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</row>
    <row r="75" spans="1:39" s="112" customFormat="1" ht="12.75">
      <c r="A75" s="79"/>
      <c r="B75" s="54"/>
      <c r="C75" s="57"/>
      <c r="D75" s="55"/>
      <c r="E75" s="90"/>
      <c r="F75" s="90"/>
      <c r="G75" s="66"/>
      <c r="H75" s="67"/>
      <c r="I75" s="67"/>
      <c r="J75" s="63"/>
      <c r="K75" s="68"/>
      <c r="L75" s="91"/>
      <c r="M75" s="91"/>
      <c r="N75" s="67"/>
      <c r="O75" s="91"/>
      <c r="P75" s="67"/>
      <c r="Q75" s="67"/>
      <c r="R75" s="70"/>
      <c r="S75" s="105"/>
      <c r="T75" s="7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</row>
    <row r="76" spans="1:39" s="112" customFormat="1" ht="12.75">
      <c r="A76" s="79"/>
      <c r="B76" s="54"/>
      <c r="C76" s="63"/>
      <c r="D76" s="64"/>
      <c r="E76" s="65"/>
      <c r="F76" s="65"/>
      <c r="G76" s="66"/>
      <c r="H76" s="82"/>
      <c r="I76" s="82"/>
      <c r="J76" s="63"/>
      <c r="K76" s="68"/>
      <c r="L76" s="69"/>
      <c r="M76" s="69"/>
      <c r="N76" s="65"/>
      <c r="O76" s="69"/>
      <c r="P76" s="65"/>
      <c r="Q76" s="65"/>
      <c r="R76" s="70"/>
      <c r="S76" s="105"/>
      <c r="T76" s="71"/>
      <c r="U76" s="105"/>
      <c r="V76" s="105"/>
      <c r="W76" s="105"/>
      <c r="X76" s="105"/>
      <c r="Y76" s="105"/>
      <c r="Z76" s="105"/>
      <c r="AA76" s="105"/>
      <c r="AB76" s="105"/>
      <c r="AC76" s="105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</row>
    <row r="77" spans="1:39" s="112" customFormat="1" ht="12.75">
      <c r="A77" s="79"/>
      <c r="B77" s="54"/>
      <c r="C77" s="57"/>
      <c r="D77" s="55"/>
      <c r="E77" s="90"/>
      <c r="F77" s="90"/>
      <c r="G77" s="66"/>
      <c r="H77" s="67"/>
      <c r="I77" s="67"/>
      <c r="J77" s="63"/>
      <c r="K77" s="68"/>
      <c r="L77" s="91"/>
      <c r="M77" s="91"/>
      <c r="N77" s="67"/>
      <c r="O77" s="91"/>
      <c r="P77" s="67"/>
      <c r="Q77" s="67"/>
      <c r="R77" s="87"/>
      <c r="S77" s="105"/>
      <c r="T77" s="7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</row>
    <row r="78" spans="1:38" s="112" customFormat="1" ht="12.75">
      <c r="A78" s="79"/>
      <c r="B78" s="54"/>
      <c r="C78" s="54"/>
      <c r="D78" s="55"/>
      <c r="E78" s="88"/>
      <c r="F78" s="88"/>
      <c r="G78" s="81"/>
      <c r="H78" s="82"/>
      <c r="I78" s="82"/>
      <c r="J78" s="54"/>
      <c r="K78" s="68"/>
      <c r="L78" s="84"/>
      <c r="M78" s="84"/>
      <c r="N78" s="82"/>
      <c r="O78" s="84"/>
      <c r="P78" s="82"/>
      <c r="Q78" s="93"/>
      <c r="R78" s="58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</row>
    <row r="79" spans="1:39" s="112" customFormat="1" ht="12.75">
      <c r="A79" s="62"/>
      <c r="B79" s="63"/>
      <c r="C79" s="63"/>
      <c r="D79" s="55"/>
      <c r="E79" s="65"/>
      <c r="F79" s="65"/>
      <c r="G79" s="66"/>
      <c r="H79" s="67"/>
      <c r="I79" s="67"/>
      <c r="J79" s="63"/>
      <c r="K79" s="68"/>
      <c r="L79" s="69"/>
      <c r="M79" s="69"/>
      <c r="N79" s="65"/>
      <c r="O79" s="69"/>
      <c r="P79" s="65"/>
      <c r="Q79" s="65"/>
      <c r="R79" s="87"/>
      <c r="S79" s="105"/>
      <c r="T79" s="226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</row>
    <row r="80" spans="1:39" s="112" customFormat="1" ht="12.75">
      <c r="A80" s="62"/>
      <c r="B80" s="63"/>
      <c r="C80" s="63"/>
      <c r="D80" s="55"/>
      <c r="E80" s="65"/>
      <c r="F80" s="65"/>
      <c r="G80" s="66"/>
      <c r="H80" s="67"/>
      <c r="I80" s="67"/>
      <c r="J80" s="63"/>
      <c r="K80" s="68"/>
      <c r="L80" s="69"/>
      <c r="M80" s="69"/>
      <c r="N80" s="65"/>
      <c r="O80" s="69"/>
      <c r="P80" s="65"/>
      <c r="Q80" s="65"/>
      <c r="R80" s="87"/>
      <c r="S80" s="105"/>
      <c r="T80" s="226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</row>
    <row r="81" spans="1:22" s="105" customFormat="1" ht="12.75">
      <c r="A81" s="79"/>
      <c r="B81" s="54"/>
      <c r="C81" s="54"/>
      <c r="D81" s="55"/>
      <c r="E81" s="80"/>
      <c r="F81" s="80"/>
      <c r="G81" s="81"/>
      <c r="H81" s="82"/>
      <c r="I81" s="82"/>
      <c r="J81" s="83"/>
      <c r="K81" s="68"/>
      <c r="L81" s="84"/>
      <c r="M81" s="84"/>
      <c r="N81" s="82"/>
      <c r="O81" s="84"/>
      <c r="P81" s="82"/>
      <c r="Q81" s="82"/>
      <c r="R81" s="107"/>
      <c r="S81" s="181"/>
      <c r="T81" s="111"/>
      <c r="V81" s="181"/>
    </row>
    <row r="82" spans="1:22" s="105" customFormat="1" ht="12.75">
      <c r="A82" s="79"/>
      <c r="B82" s="54"/>
      <c r="C82" s="54"/>
      <c r="D82" s="55"/>
      <c r="E82" s="80"/>
      <c r="F82" s="80"/>
      <c r="G82" s="81"/>
      <c r="H82" s="82"/>
      <c r="I82" s="82"/>
      <c r="J82" s="83"/>
      <c r="K82" s="68"/>
      <c r="L82" s="84"/>
      <c r="M82" s="84"/>
      <c r="N82" s="82"/>
      <c r="O82" s="84"/>
      <c r="P82" s="82"/>
      <c r="Q82" s="82"/>
      <c r="R82" s="70"/>
      <c r="S82" s="181"/>
      <c r="T82" s="111"/>
      <c r="V82" s="181"/>
    </row>
    <row r="83" spans="1:22" s="105" customFormat="1" ht="12.75">
      <c r="A83" s="79"/>
      <c r="B83" s="54"/>
      <c r="C83" s="54"/>
      <c r="D83" s="55"/>
      <c r="E83" s="80"/>
      <c r="F83" s="80"/>
      <c r="G83" s="81"/>
      <c r="H83" s="82"/>
      <c r="I83" s="82"/>
      <c r="J83" s="83"/>
      <c r="K83" s="68"/>
      <c r="L83" s="84"/>
      <c r="M83" s="84"/>
      <c r="N83" s="82"/>
      <c r="O83" s="84"/>
      <c r="P83" s="82"/>
      <c r="Q83" s="82"/>
      <c r="R83" s="87"/>
      <c r="S83" s="181"/>
      <c r="T83" s="111"/>
      <c r="V83" s="181"/>
    </row>
    <row r="84" spans="1:22" s="105" customFormat="1" ht="12.75">
      <c r="A84" s="79"/>
      <c r="B84" s="54"/>
      <c r="C84" s="54"/>
      <c r="D84" s="55"/>
      <c r="E84" s="80"/>
      <c r="F84" s="80"/>
      <c r="G84" s="81"/>
      <c r="H84" s="82"/>
      <c r="I84" s="82"/>
      <c r="J84" s="83"/>
      <c r="K84" s="68"/>
      <c r="L84" s="84"/>
      <c r="M84" s="84"/>
      <c r="N84" s="82"/>
      <c r="O84" s="84"/>
      <c r="P84" s="82"/>
      <c r="Q84" s="82"/>
      <c r="R84" s="58"/>
      <c r="S84" s="181"/>
      <c r="T84" s="111"/>
      <c r="V84" s="181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portrait" copies="2" r:id="rId1"/>
  <headerFooter alignWithMargins="0">
    <oddHeader>&amp;C&amp;"Arial,Bold"Bureau of Purchases Requirement Contracts Listing</oddHeader>
    <oddFooter>&amp;C&amp;P&amp;R&amp;D -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view="pageBreakPreview" zoomScale="60" workbookViewId="0" topLeftCell="A1">
      <pane xSplit="1" ySplit="2" topLeftCell="B35" activePane="bottomRight" state="frozen"/>
      <selection pane="topLeft" activeCell="A3" sqref="A3:IV102"/>
      <selection pane="topRight" activeCell="A3" sqref="A3:IV102"/>
      <selection pane="bottomLeft" activeCell="A3" sqref="A3:IV102"/>
      <selection pane="bottomRight" activeCell="A3" sqref="A3:IV57"/>
    </sheetView>
  </sheetViews>
  <sheetFormatPr defaultColWidth="9.140625" defaultRowHeight="12.75"/>
  <cols>
    <col min="1" max="1" width="14.7109375" style="0" customWidth="1"/>
    <col min="2" max="2" width="13.421875" style="12" bestFit="1" customWidth="1"/>
    <col min="3" max="3" width="10.140625" style="12" customWidth="1"/>
    <col min="4" max="4" width="19.421875" style="12" bestFit="1" customWidth="1"/>
    <col min="5" max="5" width="54.8515625" style="12" bestFit="1" customWidth="1"/>
    <col min="6" max="6" width="36.57421875" style="12" bestFit="1" customWidth="1"/>
    <col min="7" max="7" width="21.7109375" style="15" customWidth="1"/>
    <col min="8" max="8" width="14.7109375" style="13" customWidth="1"/>
    <col min="9" max="9" width="13.421875" style="13" customWidth="1"/>
    <col min="10" max="10" width="10.57421875" style="13" bestFit="1" customWidth="1"/>
    <col min="11" max="11" width="16.421875" style="0" bestFit="1" customWidth="1"/>
    <col min="12" max="12" width="6.28125" style="0" customWidth="1"/>
    <col min="13" max="13" width="7.57421875" style="0" customWidth="1"/>
    <col min="14" max="14" width="10.7109375" style="0" customWidth="1"/>
    <col min="15" max="15" width="11.8515625" style="0" customWidth="1"/>
    <col min="16" max="16" width="10.7109375" style="0" customWidth="1"/>
    <col min="17" max="17" width="14.7109375" style="12" bestFit="1" customWidth="1"/>
    <col min="18" max="18" width="29.8515625" style="0" customWidth="1"/>
    <col min="21" max="21" width="28.8515625" style="0" customWidth="1"/>
  </cols>
  <sheetData>
    <row r="1" spans="1:38" s="3" customFormat="1" ht="33" customHeight="1">
      <c r="A1" s="468" t="s">
        <v>24</v>
      </c>
      <c r="B1" s="469" t="s">
        <v>30</v>
      </c>
      <c r="C1" s="11" t="s">
        <v>31</v>
      </c>
      <c r="D1" s="469" t="s">
        <v>25</v>
      </c>
      <c r="E1" s="469" t="s">
        <v>21</v>
      </c>
      <c r="F1" s="469" t="s">
        <v>29</v>
      </c>
      <c r="G1" s="472" t="s">
        <v>18</v>
      </c>
      <c r="H1" s="469" t="s">
        <v>27</v>
      </c>
      <c r="I1" s="469" t="s">
        <v>32</v>
      </c>
      <c r="J1" s="469" t="s">
        <v>26</v>
      </c>
      <c r="K1" s="468" t="s">
        <v>28</v>
      </c>
      <c r="L1" s="471" t="s">
        <v>20</v>
      </c>
      <c r="M1" s="471"/>
      <c r="N1" s="1" t="s">
        <v>258</v>
      </c>
      <c r="O1" s="1" t="s">
        <v>259</v>
      </c>
      <c r="P1" s="1" t="s">
        <v>260</v>
      </c>
      <c r="Q1" s="470" t="s">
        <v>19</v>
      </c>
      <c r="R1" s="10" t="s">
        <v>17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s="3" customFormat="1" ht="19.5" customHeight="1">
      <c r="A2" s="468"/>
      <c r="B2" s="469"/>
      <c r="C2" s="11"/>
      <c r="D2" s="469"/>
      <c r="E2" s="469"/>
      <c r="F2" s="469"/>
      <c r="G2" s="472"/>
      <c r="H2" s="469"/>
      <c r="I2" s="469"/>
      <c r="J2" s="469"/>
      <c r="K2" s="468"/>
      <c r="L2" s="1" t="s">
        <v>23</v>
      </c>
      <c r="M2" s="2" t="s">
        <v>22</v>
      </c>
      <c r="N2" s="2"/>
      <c r="O2" s="2"/>
      <c r="P2" s="2"/>
      <c r="Q2" s="470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20" s="194" customFormat="1" ht="15.6">
      <c r="A3" s="182"/>
      <c r="B3" s="183"/>
      <c r="C3" s="199"/>
      <c r="D3" s="200"/>
      <c r="E3" s="209"/>
      <c r="F3" s="209"/>
      <c r="G3" s="202"/>
      <c r="H3" s="187"/>
      <c r="I3" s="187"/>
      <c r="J3" s="199"/>
      <c r="K3" s="188"/>
      <c r="L3" s="210"/>
      <c r="M3" s="210"/>
      <c r="N3" s="209"/>
      <c r="O3" s="210"/>
      <c r="P3" s="209"/>
      <c r="Q3" s="209"/>
      <c r="R3" s="211"/>
      <c r="T3" s="206"/>
    </row>
    <row r="4" spans="1:39" s="149" customFormat="1" ht="12.75">
      <c r="A4" s="72"/>
      <c r="B4" s="73"/>
      <c r="C4" s="73"/>
      <c r="D4" s="74"/>
      <c r="E4" s="140"/>
      <c r="F4" s="140"/>
      <c r="G4" s="141"/>
      <c r="H4" s="142"/>
      <c r="I4" s="142"/>
      <c r="J4" s="143"/>
      <c r="K4" s="144"/>
      <c r="L4" s="145"/>
      <c r="M4" s="145"/>
      <c r="N4" s="142"/>
      <c r="O4" s="145"/>
      <c r="P4" s="142"/>
      <c r="Q4" s="142"/>
      <c r="R4" s="146"/>
      <c r="S4" s="147"/>
      <c r="T4" s="148"/>
      <c r="V4" s="150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</row>
    <row r="5" spans="1:38" s="164" customFormat="1" ht="15.6">
      <c r="A5" s="153"/>
      <c r="B5" s="154"/>
      <c r="C5" s="154"/>
      <c r="D5" s="155"/>
      <c r="E5" s="156"/>
      <c r="F5" s="156"/>
      <c r="G5" s="157"/>
      <c r="H5" s="158"/>
      <c r="I5" s="158"/>
      <c r="J5" s="154"/>
      <c r="K5" s="159"/>
      <c r="L5" s="160"/>
      <c r="M5" s="160"/>
      <c r="N5" s="158"/>
      <c r="O5" s="160"/>
      <c r="P5" s="158"/>
      <c r="Q5" s="161"/>
      <c r="R5" s="162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</row>
    <row r="6" spans="1:39" s="164" customFormat="1" ht="15.6">
      <c r="A6" s="153"/>
      <c r="B6" s="154"/>
      <c r="C6" s="154"/>
      <c r="D6" s="155"/>
      <c r="E6" s="165"/>
      <c r="F6" s="165"/>
      <c r="G6" s="157"/>
      <c r="H6" s="158"/>
      <c r="I6" s="158"/>
      <c r="J6" s="166"/>
      <c r="K6" s="159"/>
      <c r="L6" s="160"/>
      <c r="M6" s="160"/>
      <c r="N6" s="158"/>
      <c r="O6" s="160"/>
      <c r="P6" s="158"/>
      <c r="Q6" s="158"/>
      <c r="R6" s="167"/>
      <c r="S6" s="163"/>
      <c r="T6" s="168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</row>
    <row r="7" spans="1:38" s="164" customFormat="1" ht="15.6">
      <c r="A7" s="153"/>
      <c r="B7" s="154"/>
      <c r="C7" s="154"/>
      <c r="D7" s="155"/>
      <c r="E7" s="156"/>
      <c r="F7" s="156"/>
      <c r="G7" s="157"/>
      <c r="H7" s="158"/>
      <c r="I7" s="158"/>
      <c r="J7" s="154"/>
      <c r="K7" s="159"/>
      <c r="L7" s="160"/>
      <c r="M7" s="160"/>
      <c r="N7" s="158"/>
      <c r="O7" s="160"/>
      <c r="P7" s="158"/>
      <c r="Q7" s="161"/>
      <c r="R7" s="162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</row>
    <row r="8" spans="1:20" s="194" customFormat="1" ht="15.6">
      <c r="A8" s="182"/>
      <c r="B8" s="183"/>
      <c r="C8" s="183"/>
      <c r="D8" s="184"/>
      <c r="E8" s="195"/>
      <c r="F8" s="195"/>
      <c r="G8" s="186"/>
      <c r="H8" s="187"/>
      <c r="I8" s="187"/>
      <c r="J8" s="196"/>
      <c r="K8" s="188"/>
      <c r="L8" s="189"/>
      <c r="M8" s="189"/>
      <c r="N8" s="187"/>
      <c r="O8" s="189"/>
      <c r="P8" s="187"/>
      <c r="Q8" s="187"/>
      <c r="R8" s="197"/>
      <c r="S8" s="192"/>
      <c r="T8" s="193"/>
    </row>
    <row r="9" spans="1:22" s="194" customFormat="1" ht="15.6">
      <c r="A9" s="198"/>
      <c r="B9" s="199"/>
      <c r="C9" s="199"/>
      <c r="D9" s="200"/>
      <c r="E9" s="201"/>
      <c r="F9" s="201"/>
      <c r="G9" s="202"/>
      <c r="H9" s="203"/>
      <c r="I9" s="203"/>
      <c r="J9" s="199"/>
      <c r="K9" s="188"/>
      <c r="L9" s="204"/>
      <c r="M9" s="204"/>
      <c r="N9" s="203"/>
      <c r="O9" s="204"/>
      <c r="P9" s="203"/>
      <c r="Q9" s="203"/>
      <c r="R9" s="197"/>
      <c r="S9" s="205"/>
      <c r="T9" s="206"/>
      <c r="V9" s="207"/>
    </row>
    <row r="10" spans="1:20" s="169" customFormat="1" ht="15.6">
      <c r="A10" s="153"/>
      <c r="B10" s="154"/>
      <c r="C10" s="154"/>
      <c r="D10" s="155"/>
      <c r="E10" s="165"/>
      <c r="F10" s="165"/>
      <c r="G10" s="157"/>
      <c r="H10" s="158"/>
      <c r="I10" s="158"/>
      <c r="J10" s="166"/>
      <c r="K10" s="159"/>
      <c r="L10" s="160"/>
      <c r="M10" s="160"/>
      <c r="N10" s="158"/>
      <c r="O10" s="160"/>
      <c r="P10" s="158"/>
      <c r="Q10" s="158"/>
      <c r="R10" s="162"/>
      <c r="S10" s="163"/>
      <c r="T10" s="168"/>
    </row>
    <row r="11" spans="1:20" s="169" customFormat="1" ht="15.6">
      <c r="A11" s="153"/>
      <c r="B11" s="154"/>
      <c r="C11" s="154"/>
      <c r="D11" s="155"/>
      <c r="E11" s="165"/>
      <c r="F11" s="165"/>
      <c r="G11" s="157"/>
      <c r="H11" s="158"/>
      <c r="I11" s="158"/>
      <c r="J11" s="166"/>
      <c r="K11" s="159"/>
      <c r="L11" s="160"/>
      <c r="M11" s="160"/>
      <c r="N11" s="158"/>
      <c r="O11" s="160"/>
      <c r="P11" s="158"/>
      <c r="Q11" s="158"/>
      <c r="R11" s="162"/>
      <c r="S11" s="163"/>
      <c r="T11" s="168"/>
    </row>
    <row r="12" spans="1:38" s="164" customFormat="1" ht="15.6">
      <c r="A12" s="153"/>
      <c r="B12" s="154"/>
      <c r="C12" s="154"/>
      <c r="D12" s="155"/>
      <c r="E12" s="165"/>
      <c r="F12" s="165"/>
      <c r="G12" s="157"/>
      <c r="H12" s="158"/>
      <c r="I12" s="158"/>
      <c r="J12" s="166"/>
      <c r="K12" s="159"/>
      <c r="L12" s="160"/>
      <c r="M12" s="160"/>
      <c r="N12" s="158"/>
      <c r="O12" s="160"/>
      <c r="P12" s="158"/>
      <c r="Q12" s="158"/>
      <c r="R12" s="162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</row>
    <row r="13" spans="1:20" s="194" customFormat="1" ht="15.6">
      <c r="A13" s="198"/>
      <c r="B13" s="199"/>
      <c r="C13" s="199"/>
      <c r="D13" s="200"/>
      <c r="E13" s="209"/>
      <c r="F13" s="209"/>
      <c r="G13" s="202"/>
      <c r="H13" s="203"/>
      <c r="I13" s="203"/>
      <c r="J13" s="199"/>
      <c r="K13" s="188"/>
      <c r="L13" s="210"/>
      <c r="M13" s="210"/>
      <c r="N13" s="209"/>
      <c r="O13" s="210"/>
      <c r="P13" s="209"/>
      <c r="Q13" s="209"/>
      <c r="R13" s="211"/>
      <c r="T13" s="206"/>
    </row>
    <row r="14" ht="12.75" hidden="1"/>
    <row r="15" spans="1:39" s="164" customFormat="1" ht="15.6">
      <c r="A15" s="153"/>
      <c r="B15" s="154"/>
      <c r="C15" s="174"/>
      <c r="D15" s="155"/>
      <c r="E15" s="156"/>
      <c r="F15" s="156"/>
      <c r="G15" s="157"/>
      <c r="H15" s="158"/>
      <c r="I15" s="158"/>
      <c r="J15" s="166"/>
      <c r="K15" s="159"/>
      <c r="L15" s="175"/>
      <c r="M15" s="175"/>
      <c r="N15" s="156"/>
      <c r="O15" s="175"/>
      <c r="P15" s="156"/>
      <c r="Q15" s="156"/>
      <c r="R15" s="162"/>
      <c r="S15" s="163"/>
      <c r="T15" s="168"/>
      <c r="U15" s="169"/>
      <c r="V15" s="169"/>
      <c r="W15" s="169"/>
      <c r="X15" s="169"/>
      <c r="Y15" s="169"/>
      <c r="Z15" s="169"/>
      <c r="AA15" s="169"/>
      <c r="AB15" s="169"/>
      <c r="AC15" s="169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</row>
    <row r="16" spans="1:39" s="164" customFormat="1" ht="15.6">
      <c r="A16" s="153"/>
      <c r="B16" s="154"/>
      <c r="C16" s="154"/>
      <c r="D16" s="176"/>
      <c r="E16" s="165"/>
      <c r="F16" s="165"/>
      <c r="G16" s="157"/>
      <c r="H16" s="158"/>
      <c r="I16" s="158"/>
      <c r="J16" s="166"/>
      <c r="K16" s="159"/>
      <c r="L16" s="160"/>
      <c r="M16" s="160"/>
      <c r="N16" s="158"/>
      <c r="O16" s="160"/>
      <c r="P16" s="158"/>
      <c r="Q16" s="158"/>
      <c r="R16" s="162"/>
      <c r="S16" s="163"/>
      <c r="T16" s="168"/>
      <c r="U16" s="169"/>
      <c r="V16" s="169"/>
      <c r="W16" s="169"/>
      <c r="X16" s="169"/>
      <c r="Y16" s="169"/>
      <c r="Z16" s="169"/>
      <c r="AA16" s="169"/>
      <c r="AB16" s="169"/>
      <c r="AC16" s="169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</row>
    <row r="17" spans="1:20" s="169" customFormat="1" ht="15.6">
      <c r="A17" s="153"/>
      <c r="B17" s="154"/>
      <c r="C17" s="154"/>
      <c r="D17" s="176"/>
      <c r="E17" s="165"/>
      <c r="F17" s="165"/>
      <c r="G17" s="157"/>
      <c r="H17" s="158"/>
      <c r="I17" s="158"/>
      <c r="J17" s="166"/>
      <c r="K17" s="159"/>
      <c r="L17" s="160"/>
      <c r="M17" s="160"/>
      <c r="N17" s="158"/>
      <c r="O17" s="160"/>
      <c r="P17" s="158"/>
      <c r="Q17" s="158"/>
      <c r="R17" s="162"/>
      <c r="S17" s="163"/>
      <c r="T17" s="168"/>
    </row>
    <row r="18" spans="1:39" s="164" customFormat="1" ht="15.6">
      <c r="A18" s="153"/>
      <c r="B18" s="154"/>
      <c r="C18" s="154"/>
      <c r="D18" s="155"/>
      <c r="E18" s="165"/>
      <c r="F18" s="165"/>
      <c r="G18" s="157"/>
      <c r="H18" s="158"/>
      <c r="I18" s="158"/>
      <c r="J18" s="166"/>
      <c r="K18" s="159"/>
      <c r="L18" s="160"/>
      <c r="M18" s="160"/>
      <c r="N18" s="158"/>
      <c r="O18" s="160"/>
      <c r="P18" s="158"/>
      <c r="Q18" s="158"/>
      <c r="R18" s="177"/>
      <c r="S18" s="163"/>
      <c r="T18" s="168"/>
      <c r="V18" s="169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</row>
    <row r="19" spans="1:39" s="133" customFormat="1" ht="15.6">
      <c r="A19" s="79"/>
      <c r="B19" s="54"/>
      <c r="C19" s="54"/>
      <c r="D19" s="55"/>
      <c r="E19" s="80"/>
      <c r="F19" s="80"/>
      <c r="G19" s="81"/>
      <c r="H19" s="82"/>
      <c r="I19" s="82"/>
      <c r="J19" s="83"/>
      <c r="K19" s="68"/>
      <c r="L19" s="84"/>
      <c r="M19" s="84"/>
      <c r="N19" s="82"/>
      <c r="O19" s="106"/>
      <c r="P19" s="82"/>
      <c r="Q19" s="82"/>
      <c r="R19" s="58"/>
      <c r="S19" s="78"/>
      <c r="T19" s="85"/>
      <c r="U19" s="86"/>
      <c r="V19" s="78"/>
      <c r="W19" s="78"/>
      <c r="X19" s="78"/>
      <c r="Y19" s="78"/>
      <c r="Z19" s="78"/>
      <c r="AA19" s="78"/>
      <c r="AB19" s="78"/>
      <c r="AC19" s="78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</row>
    <row r="20" spans="1:29" s="75" customFormat="1" ht="15.6">
      <c r="A20" s="79"/>
      <c r="B20" s="54"/>
      <c r="C20" s="54"/>
      <c r="D20" s="55"/>
      <c r="E20" s="80"/>
      <c r="F20" s="80"/>
      <c r="G20" s="81"/>
      <c r="H20" s="82"/>
      <c r="I20" s="82"/>
      <c r="J20" s="83"/>
      <c r="K20" s="68"/>
      <c r="L20" s="84"/>
      <c r="M20" s="84"/>
      <c r="N20" s="82"/>
      <c r="O20" s="106"/>
      <c r="P20" s="82"/>
      <c r="Q20" s="82"/>
      <c r="R20" s="58"/>
      <c r="S20" s="78"/>
      <c r="T20" s="85"/>
      <c r="U20" s="86"/>
      <c r="V20" s="78"/>
      <c r="W20" s="78"/>
      <c r="X20" s="78"/>
      <c r="Y20" s="78"/>
      <c r="Z20" s="78"/>
      <c r="AA20" s="78"/>
      <c r="AB20" s="78"/>
      <c r="AC20" s="78"/>
    </row>
    <row r="21" spans="1:20" s="75" customFormat="1" ht="15.6">
      <c r="A21" s="62"/>
      <c r="B21" s="63"/>
      <c r="C21" s="63"/>
      <c r="D21" s="64"/>
      <c r="E21" s="65"/>
      <c r="F21" s="65"/>
      <c r="G21" s="66"/>
      <c r="H21" s="67"/>
      <c r="I21" s="67"/>
      <c r="J21" s="63"/>
      <c r="K21" s="68"/>
      <c r="L21" s="69"/>
      <c r="M21" s="69"/>
      <c r="N21" s="65"/>
      <c r="O21" s="69"/>
      <c r="P21" s="65"/>
      <c r="Q21" s="65"/>
      <c r="R21" s="70"/>
      <c r="T21" s="76"/>
    </row>
    <row r="22" spans="1:36" s="133" customFormat="1" ht="15.6">
      <c r="A22" s="62"/>
      <c r="B22" s="63"/>
      <c r="C22" s="63"/>
      <c r="D22" s="64"/>
      <c r="E22" s="65"/>
      <c r="F22" s="65"/>
      <c r="G22" s="66"/>
      <c r="H22" s="67"/>
      <c r="I22" s="82"/>
      <c r="J22" s="63"/>
      <c r="K22" s="68"/>
      <c r="L22" s="69"/>
      <c r="M22" s="69"/>
      <c r="N22" s="65"/>
      <c r="O22" s="104"/>
      <c r="P22" s="65"/>
      <c r="Q22" s="65"/>
      <c r="R22" s="87"/>
      <c r="S22" s="75"/>
      <c r="T22" s="76"/>
      <c r="U22" s="77"/>
      <c r="V22" s="75"/>
      <c r="W22" s="78"/>
      <c r="X22" s="78"/>
      <c r="Y22" s="78"/>
      <c r="Z22" s="78"/>
      <c r="AA22" s="78"/>
      <c r="AB22" s="78"/>
      <c r="AC22" s="78"/>
      <c r="AD22" s="123"/>
      <c r="AE22" s="123"/>
      <c r="AF22" s="123"/>
      <c r="AG22" s="123"/>
      <c r="AH22" s="123"/>
      <c r="AI22" s="123"/>
      <c r="AJ22" s="123"/>
    </row>
    <row r="23" spans="1:36" s="133" customFormat="1" ht="15.6">
      <c r="A23" s="79"/>
      <c r="B23" s="126"/>
      <c r="C23" s="126"/>
      <c r="D23" s="128"/>
      <c r="E23" s="129"/>
      <c r="F23" s="115"/>
      <c r="G23" s="135"/>
      <c r="H23" s="130"/>
      <c r="I23" s="130"/>
      <c r="J23" s="126"/>
      <c r="K23" s="120"/>
      <c r="L23" s="131"/>
      <c r="M23" s="131"/>
      <c r="N23" s="115"/>
      <c r="O23" s="131"/>
      <c r="P23" s="115"/>
      <c r="Q23" s="115"/>
      <c r="R23" s="132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</row>
    <row r="24" spans="1:39" s="77" customFormat="1" ht="15.6">
      <c r="A24" s="79"/>
      <c r="B24" s="126"/>
      <c r="C24" s="126"/>
      <c r="D24" s="128"/>
      <c r="E24" s="129"/>
      <c r="F24" s="115"/>
      <c r="G24" s="135"/>
      <c r="H24" s="130"/>
      <c r="I24" s="130"/>
      <c r="J24" s="126"/>
      <c r="K24" s="136"/>
      <c r="L24" s="131"/>
      <c r="M24" s="131"/>
      <c r="N24" s="115"/>
      <c r="O24" s="131"/>
      <c r="P24" s="115"/>
      <c r="Q24" s="115"/>
      <c r="R24" s="132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78"/>
      <c r="AE24" s="78"/>
      <c r="AF24" s="78"/>
      <c r="AG24" s="78"/>
      <c r="AH24" s="78"/>
      <c r="AI24" s="78"/>
      <c r="AJ24" s="78"/>
      <c r="AK24" s="78"/>
      <c r="AL24" s="78"/>
      <c r="AM24" s="78"/>
    </row>
    <row r="25" spans="1:20" s="75" customFormat="1" ht="15.6">
      <c r="A25" s="62"/>
      <c r="B25" s="63"/>
      <c r="C25" s="63"/>
      <c r="D25" s="64"/>
      <c r="E25" s="65"/>
      <c r="F25" s="65"/>
      <c r="G25" s="66"/>
      <c r="H25" s="67"/>
      <c r="I25" s="67"/>
      <c r="J25" s="63"/>
      <c r="K25" s="68"/>
      <c r="L25" s="69"/>
      <c r="M25" s="69"/>
      <c r="N25" s="65"/>
      <c r="O25" s="69"/>
      <c r="P25" s="65"/>
      <c r="Q25" s="65"/>
      <c r="R25" s="70"/>
      <c r="T25" s="76"/>
    </row>
    <row r="26" spans="1:39" s="77" customFormat="1" ht="15.6">
      <c r="A26" s="79"/>
      <c r="B26" s="54"/>
      <c r="C26" s="54"/>
      <c r="D26" s="55"/>
      <c r="E26" s="80"/>
      <c r="F26" s="80"/>
      <c r="G26" s="81"/>
      <c r="H26" s="82"/>
      <c r="I26" s="82"/>
      <c r="J26" s="83"/>
      <c r="K26" s="68"/>
      <c r="L26" s="84"/>
      <c r="M26" s="84"/>
      <c r="N26" s="82"/>
      <c r="O26" s="84"/>
      <c r="P26" s="82"/>
      <c r="Q26" s="82"/>
      <c r="R26" s="107"/>
      <c r="S26" s="78"/>
      <c r="T26" s="108"/>
      <c r="V26" s="75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</row>
    <row r="27" spans="1:37" s="77" customFormat="1" ht="15.6">
      <c r="A27" s="79"/>
      <c r="B27" s="54"/>
      <c r="C27" s="54"/>
      <c r="D27" s="55"/>
      <c r="E27" s="80"/>
      <c r="F27" s="80"/>
      <c r="G27" s="81"/>
      <c r="H27" s="82"/>
      <c r="I27" s="82"/>
      <c r="J27" s="83"/>
      <c r="K27" s="68"/>
      <c r="L27" s="84"/>
      <c r="M27" s="84"/>
      <c r="N27" s="82"/>
      <c r="O27" s="84"/>
      <c r="P27" s="82"/>
      <c r="Q27" s="82"/>
      <c r="R27" s="58"/>
      <c r="S27" s="78"/>
      <c r="T27" s="85"/>
      <c r="U27" s="86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</row>
    <row r="28" spans="1:39" s="77" customFormat="1" ht="15.6">
      <c r="A28" s="79"/>
      <c r="B28" s="127"/>
      <c r="C28" s="54"/>
      <c r="D28" s="55"/>
      <c r="E28" s="80"/>
      <c r="F28" s="80"/>
      <c r="G28" s="81"/>
      <c r="H28" s="82"/>
      <c r="I28" s="82"/>
      <c r="J28" s="83"/>
      <c r="K28" s="68"/>
      <c r="L28" s="170"/>
      <c r="M28" s="170"/>
      <c r="N28" s="171"/>
      <c r="O28" s="170"/>
      <c r="P28" s="171"/>
      <c r="Q28" s="171"/>
      <c r="R28" s="172"/>
      <c r="S28" s="173"/>
      <c r="T28" s="151"/>
      <c r="U28" s="152"/>
      <c r="V28" s="152"/>
      <c r="W28" s="152"/>
      <c r="X28" s="152"/>
      <c r="Y28" s="152"/>
      <c r="Z28" s="152"/>
      <c r="AA28" s="152"/>
      <c r="AB28" s="152"/>
      <c r="AC28" s="152"/>
      <c r="AD28" s="78"/>
      <c r="AE28" s="78"/>
      <c r="AF28" s="78"/>
      <c r="AG28" s="78"/>
      <c r="AH28" s="78"/>
      <c r="AI28" s="78"/>
      <c r="AJ28" s="78"/>
      <c r="AK28" s="78"/>
      <c r="AL28" s="78"/>
      <c r="AM28" s="78"/>
    </row>
    <row r="29" spans="1:39" s="208" customFormat="1" ht="15.6">
      <c r="A29" s="182"/>
      <c r="B29" s="183"/>
      <c r="C29" s="183"/>
      <c r="D29" s="184"/>
      <c r="E29" s="195"/>
      <c r="F29" s="195"/>
      <c r="G29" s="186"/>
      <c r="H29" s="187"/>
      <c r="I29" s="187"/>
      <c r="J29" s="196"/>
      <c r="K29" s="188"/>
      <c r="L29" s="189"/>
      <c r="M29" s="189"/>
      <c r="N29" s="187"/>
      <c r="O29" s="189"/>
      <c r="P29" s="187"/>
      <c r="Q29" s="187"/>
      <c r="R29" s="191"/>
      <c r="S29" s="192"/>
      <c r="T29" s="193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</row>
    <row r="30" spans="1:39" s="208" customFormat="1" ht="15.6">
      <c r="A30" s="182"/>
      <c r="B30" s="183"/>
      <c r="C30" s="183"/>
      <c r="D30" s="184"/>
      <c r="E30" s="195"/>
      <c r="F30" s="195"/>
      <c r="G30" s="186"/>
      <c r="H30" s="187"/>
      <c r="I30" s="187"/>
      <c r="J30" s="196"/>
      <c r="K30" s="188"/>
      <c r="L30" s="189"/>
      <c r="M30" s="189"/>
      <c r="N30" s="187"/>
      <c r="O30" s="189"/>
      <c r="P30" s="187"/>
      <c r="Q30" s="187"/>
      <c r="R30" s="191"/>
      <c r="S30" s="192"/>
      <c r="T30" s="193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</row>
    <row r="31" spans="1:39" s="208" customFormat="1" ht="15.6">
      <c r="A31" s="182"/>
      <c r="B31" s="183"/>
      <c r="C31" s="183"/>
      <c r="D31" s="184"/>
      <c r="E31" s="195"/>
      <c r="F31" s="195"/>
      <c r="G31" s="186"/>
      <c r="H31" s="187"/>
      <c r="I31" s="187"/>
      <c r="J31" s="196"/>
      <c r="K31" s="188"/>
      <c r="L31" s="189"/>
      <c r="M31" s="189"/>
      <c r="N31" s="187"/>
      <c r="O31" s="189"/>
      <c r="P31" s="187"/>
      <c r="Q31" s="187"/>
      <c r="R31" s="191"/>
      <c r="S31" s="192"/>
      <c r="T31" s="193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</row>
    <row r="32" spans="1:39" s="208" customFormat="1" ht="15.6">
      <c r="A32" s="182"/>
      <c r="B32" s="183"/>
      <c r="C32" s="183"/>
      <c r="D32" s="184"/>
      <c r="E32" s="195"/>
      <c r="F32" s="195"/>
      <c r="G32" s="186"/>
      <c r="H32" s="187"/>
      <c r="I32" s="187"/>
      <c r="J32" s="196"/>
      <c r="K32" s="188"/>
      <c r="L32" s="189"/>
      <c r="M32" s="189"/>
      <c r="N32" s="187"/>
      <c r="O32" s="189"/>
      <c r="P32" s="187"/>
      <c r="Q32" s="187"/>
      <c r="R32" s="191"/>
      <c r="S32" s="192"/>
      <c r="T32" s="193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</row>
    <row r="33" spans="1:22" s="75" customFormat="1" ht="15.6">
      <c r="A33" s="79"/>
      <c r="B33" s="54"/>
      <c r="C33" s="54"/>
      <c r="D33" s="55"/>
      <c r="E33" s="80"/>
      <c r="F33" s="80"/>
      <c r="G33" s="81"/>
      <c r="H33" s="82"/>
      <c r="I33" s="82"/>
      <c r="J33" s="83"/>
      <c r="K33" s="68"/>
      <c r="L33" s="84"/>
      <c r="M33" s="84"/>
      <c r="N33" s="82"/>
      <c r="O33" s="84"/>
      <c r="P33" s="82"/>
      <c r="Q33" s="82"/>
      <c r="R33" s="58"/>
      <c r="S33" s="78"/>
      <c r="T33" s="85"/>
      <c r="V33" s="78"/>
    </row>
    <row r="34" spans="1:22" s="194" customFormat="1" ht="15.6">
      <c r="A34" s="182"/>
      <c r="B34" s="183"/>
      <c r="C34" s="183"/>
      <c r="D34" s="184"/>
      <c r="E34" s="185"/>
      <c r="F34" s="185"/>
      <c r="G34" s="186"/>
      <c r="H34" s="187"/>
      <c r="I34" s="187"/>
      <c r="J34" s="183"/>
      <c r="K34" s="188"/>
      <c r="L34" s="189"/>
      <c r="M34" s="189"/>
      <c r="N34" s="187"/>
      <c r="O34" s="189"/>
      <c r="P34" s="187"/>
      <c r="Q34" s="190"/>
      <c r="R34" s="191"/>
      <c r="S34" s="192"/>
      <c r="T34" s="193"/>
      <c r="V34" s="192"/>
    </row>
    <row r="35" spans="1:39" s="77" customFormat="1" ht="15.6">
      <c r="A35" s="62"/>
      <c r="B35" s="63"/>
      <c r="C35" s="54"/>
      <c r="D35" s="55"/>
      <c r="E35" s="80"/>
      <c r="F35" s="80"/>
      <c r="G35" s="81"/>
      <c r="H35" s="82"/>
      <c r="I35" s="82"/>
      <c r="J35" s="83"/>
      <c r="K35" s="106"/>
      <c r="L35" s="84"/>
      <c r="M35" s="84"/>
      <c r="N35" s="82"/>
      <c r="O35" s="84"/>
      <c r="P35" s="82"/>
      <c r="Q35" s="82"/>
      <c r="R35" s="58"/>
      <c r="S35" s="78"/>
      <c r="T35" s="85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</row>
    <row r="36" spans="1:41" s="77" customFormat="1" ht="15.6">
      <c r="A36" s="62"/>
      <c r="B36" s="63"/>
      <c r="C36" s="63"/>
      <c r="D36" s="64"/>
      <c r="E36" s="65"/>
      <c r="F36" s="65"/>
      <c r="G36" s="66"/>
      <c r="H36" s="67"/>
      <c r="I36" s="67"/>
      <c r="J36" s="63"/>
      <c r="K36" s="68"/>
      <c r="L36" s="69"/>
      <c r="M36" s="69"/>
      <c r="N36" s="65"/>
      <c r="O36" s="69"/>
      <c r="P36" s="65"/>
      <c r="Q36" s="65"/>
      <c r="R36" s="70"/>
      <c r="S36" s="89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39" s="77" customFormat="1" ht="15.6">
      <c r="A37" s="62"/>
      <c r="B37" s="63"/>
      <c r="C37" s="63"/>
      <c r="D37" s="64"/>
      <c r="E37" s="65"/>
      <c r="F37" s="65"/>
      <c r="G37" s="66"/>
      <c r="H37" s="67"/>
      <c r="I37" s="67"/>
      <c r="J37" s="63"/>
      <c r="K37" s="68"/>
      <c r="L37" s="69"/>
      <c r="M37" s="69"/>
      <c r="N37" s="65"/>
      <c r="O37" s="104"/>
      <c r="P37" s="65"/>
      <c r="Q37" s="65"/>
      <c r="R37" s="70"/>
      <c r="S37" s="75"/>
      <c r="T37" s="76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</row>
    <row r="38" spans="1:39" s="77" customFormat="1" ht="15.6">
      <c r="A38" s="79"/>
      <c r="B38" s="54"/>
      <c r="C38" s="54"/>
      <c r="D38" s="55"/>
      <c r="E38" s="80"/>
      <c r="F38" s="80"/>
      <c r="G38" s="81"/>
      <c r="H38" s="82"/>
      <c r="I38" s="82"/>
      <c r="J38" s="83"/>
      <c r="K38" s="68"/>
      <c r="L38" s="84"/>
      <c r="M38" s="84"/>
      <c r="N38" s="82"/>
      <c r="O38" s="84"/>
      <c r="P38" s="82"/>
      <c r="Q38" s="82"/>
      <c r="R38" s="107"/>
      <c r="S38" s="95"/>
      <c r="T38" s="85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</row>
    <row r="39" spans="1:39" s="77" customFormat="1" ht="15.6">
      <c r="A39" s="62"/>
      <c r="B39" s="63"/>
      <c r="C39" s="63"/>
      <c r="D39" s="55"/>
      <c r="E39" s="65"/>
      <c r="F39" s="65"/>
      <c r="G39" s="66"/>
      <c r="H39" s="67"/>
      <c r="I39" s="82"/>
      <c r="J39" s="63"/>
      <c r="K39" s="68"/>
      <c r="L39" s="69"/>
      <c r="M39" s="69"/>
      <c r="N39" s="65"/>
      <c r="O39" s="69"/>
      <c r="P39" s="65"/>
      <c r="Q39" s="65"/>
      <c r="R39" s="87"/>
      <c r="S39" s="75"/>
      <c r="T39" s="76"/>
      <c r="U39" s="75"/>
      <c r="V39" s="78"/>
      <c r="W39" s="75"/>
      <c r="X39" s="75"/>
      <c r="Y39" s="75"/>
      <c r="Z39" s="75"/>
      <c r="AA39" s="75"/>
      <c r="AB39" s="75"/>
      <c r="AC39" s="75"/>
      <c r="AD39" s="78"/>
      <c r="AE39" s="78"/>
      <c r="AF39" s="78"/>
      <c r="AG39" s="78"/>
      <c r="AH39" s="78"/>
      <c r="AI39" s="78"/>
      <c r="AJ39" s="78"/>
      <c r="AK39" s="78"/>
      <c r="AL39" s="78"/>
      <c r="AM39" s="78"/>
    </row>
    <row r="40" spans="1:39" s="77" customFormat="1" ht="15.6">
      <c r="A40" s="79"/>
      <c r="B40" s="54"/>
      <c r="C40" s="54"/>
      <c r="D40" s="55"/>
      <c r="E40" s="80"/>
      <c r="F40" s="80"/>
      <c r="G40" s="81"/>
      <c r="H40" s="82"/>
      <c r="I40" s="82"/>
      <c r="J40" s="83"/>
      <c r="K40" s="68"/>
      <c r="L40" s="84"/>
      <c r="M40" s="84"/>
      <c r="N40" s="82"/>
      <c r="O40" s="84"/>
      <c r="P40" s="82"/>
      <c r="Q40" s="82"/>
      <c r="R40" s="58"/>
      <c r="S40" s="78"/>
      <c r="T40" s="85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</row>
    <row r="41" spans="1:39" s="77" customFormat="1" ht="15.6">
      <c r="A41" s="79"/>
      <c r="B41" s="54"/>
      <c r="C41" s="54"/>
      <c r="D41" s="64"/>
      <c r="E41" s="88"/>
      <c r="F41" s="88"/>
      <c r="G41" s="66"/>
      <c r="H41" s="82"/>
      <c r="I41" s="82"/>
      <c r="J41" s="83"/>
      <c r="K41" s="68"/>
      <c r="L41" s="109"/>
      <c r="M41" s="109"/>
      <c r="N41" s="88"/>
      <c r="O41" s="109"/>
      <c r="P41" s="88"/>
      <c r="Q41" s="88"/>
      <c r="R41" s="58"/>
      <c r="S41" s="78"/>
      <c r="T41" s="85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</row>
    <row r="42" spans="1:39" s="77" customFormat="1" ht="15.6">
      <c r="A42" s="79"/>
      <c r="B42" s="54"/>
      <c r="C42" s="54"/>
      <c r="D42" s="55"/>
      <c r="E42" s="80"/>
      <c r="F42" s="80"/>
      <c r="G42" s="81"/>
      <c r="H42" s="82"/>
      <c r="I42" s="82"/>
      <c r="J42" s="83"/>
      <c r="K42" s="68"/>
      <c r="L42" s="84"/>
      <c r="M42" s="84"/>
      <c r="N42" s="82"/>
      <c r="O42" s="84"/>
      <c r="P42" s="82"/>
      <c r="Q42" s="82"/>
      <c r="R42" s="107"/>
      <c r="S42" s="78"/>
      <c r="T42" s="85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</row>
    <row r="43" spans="1:39" s="77" customFormat="1" ht="15.6">
      <c r="A43" s="79"/>
      <c r="B43" s="54"/>
      <c r="C43" s="54"/>
      <c r="D43" s="55"/>
      <c r="E43" s="80"/>
      <c r="F43" s="80"/>
      <c r="G43" s="81"/>
      <c r="H43" s="82"/>
      <c r="I43" s="82"/>
      <c r="J43" s="83"/>
      <c r="K43" s="68"/>
      <c r="L43" s="84"/>
      <c r="M43" s="84"/>
      <c r="N43" s="82"/>
      <c r="O43" s="84"/>
      <c r="P43" s="82"/>
      <c r="Q43" s="82"/>
      <c r="R43" s="107"/>
      <c r="S43" s="78"/>
      <c r="T43" s="85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</row>
    <row r="44" spans="1:38" s="77" customFormat="1" ht="15.6">
      <c r="A44" s="79"/>
      <c r="B44" s="54"/>
      <c r="C44" s="54"/>
      <c r="D44" s="55"/>
      <c r="E44" s="88"/>
      <c r="F44" s="88"/>
      <c r="G44" s="81"/>
      <c r="H44" s="82"/>
      <c r="I44" s="82"/>
      <c r="J44" s="54"/>
      <c r="K44" s="68"/>
      <c r="L44" s="84"/>
      <c r="M44" s="84"/>
      <c r="N44" s="82"/>
      <c r="O44" s="84"/>
      <c r="P44" s="82"/>
      <c r="Q44" s="93"/>
      <c r="R44" s="5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</row>
    <row r="45" spans="1:41" s="77" customFormat="1" ht="15.6">
      <c r="A45" s="79"/>
      <c r="B45" s="54"/>
      <c r="C45" s="54"/>
      <c r="D45" s="55"/>
      <c r="E45" s="88"/>
      <c r="F45" s="88"/>
      <c r="G45" s="81"/>
      <c r="H45" s="82"/>
      <c r="I45" s="82"/>
      <c r="J45" s="54"/>
      <c r="K45" s="68"/>
      <c r="L45" s="84"/>
      <c r="M45" s="84"/>
      <c r="N45" s="82"/>
      <c r="O45" s="84"/>
      <c r="P45" s="82"/>
      <c r="Q45" s="82"/>
      <c r="R45" s="53"/>
      <c r="S45" s="89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39" s="208" customFormat="1" ht="15.6">
      <c r="A46" s="182"/>
      <c r="B46" s="183"/>
      <c r="C46" s="183"/>
      <c r="D46" s="184"/>
      <c r="E46" s="195"/>
      <c r="F46" s="195"/>
      <c r="G46" s="186"/>
      <c r="H46" s="187"/>
      <c r="I46" s="187"/>
      <c r="J46" s="196"/>
      <c r="K46" s="188"/>
      <c r="L46" s="189"/>
      <c r="M46" s="189"/>
      <c r="N46" s="187"/>
      <c r="O46" s="189"/>
      <c r="P46" s="187"/>
      <c r="Q46" s="187"/>
      <c r="R46" s="191"/>
      <c r="S46" s="192"/>
      <c r="T46" s="193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</row>
    <row r="47" spans="1:29" s="208" customFormat="1" ht="15.6">
      <c r="A47" s="198"/>
      <c r="B47" s="199"/>
      <c r="C47" s="212"/>
      <c r="D47" s="200"/>
      <c r="E47" s="209"/>
      <c r="F47" s="209"/>
      <c r="G47" s="202"/>
      <c r="H47" s="203"/>
      <c r="I47" s="203"/>
      <c r="J47" s="199"/>
      <c r="K47" s="188"/>
      <c r="L47" s="210"/>
      <c r="M47" s="210"/>
      <c r="N47" s="209"/>
      <c r="O47" s="210"/>
      <c r="P47" s="209"/>
      <c r="Q47" s="209"/>
      <c r="R47" s="197"/>
      <c r="S47" s="192"/>
      <c r="T47" s="206"/>
      <c r="V47" s="192"/>
      <c r="W47" s="192"/>
      <c r="X47" s="192"/>
      <c r="Y47" s="192"/>
      <c r="Z47" s="192"/>
      <c r="AA47" s="192"/>
      <c r="AB47" s="192"/>
      <c r="AC47" s="192"/>
    </row>
    <row r="48" spans="1:39" s="77" customFormat="1" ht="15.6">
      <c r="A48" s="62"/>
      <c r="B48" s="63"/>
      <c r="C48" s="63"/>
      <c r="D48" s="55"/>
      <c r="E48" s="65"/>
      <c r="F48" s="65"/>
      <c r="G48" s="66"/>
      <c r="H48" s="67"/>
      <c r="I48" s="67"/>
      <c r="J48" s="63"/>
      <c r="K48" s="68"/>
      <c r="L48" s="69"/>
      <c r="M48" s="69"/>
      <c r="N48" s="65"/>
      <c r="O48" s="69"/>
      <c r="P48" s="65"/>
      <c r="Q48" s="88"/>
      <c r="R48" s="70"/>
      <c r="S48" s="75"/>
      <c r="T48" s="76"/>
      <c r="V48" s="75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</row>
    <row r="49" spans="1:38" s="77" customFormat="1" ht="15.6">
      <c r="A49" s="79"/>
      <c r="B49" s="54"/>
      <c r="C49" s="54"/>
      <c r="D49" s="55"/>
      <c r="E49" s="88"/>
      <c r="F49" s="88"/>
      <c r="G49" s="81"/>
      <c r="H49" s="82"/>
      <c r="I49" s="82"/>
      <c r="J49" s="54"/>
      <c r="K49" s="68"/>
      <c r="L49" s="84"/>
      <c r="M49" s="84"/>
      <c r="N49" s="82"/>
      <c r="O49" s="84"/>
      <c r="P49" s="82"/>
      <c r="Q49" s="93"/>
      <c r="R49" s="5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</row>
    <row r="50" spans="1:38" s="77" customFormat="1" ht="15.6">
      <c r="A50" s="79"/>
      <c r="B50" s="54"/>
      <c r="C50" s="54"/>
      <c r="D50" s="55"/>
      <c r="E50" s="88"/>
      <c r="F50" s="88"/>
      <c r="G50" s="81"/>
      <c r="H50" s="82"/>
      <c r="I50" s="82"/>
      <c r="J50" s="54"/>
      <c r="K50" s="68"/>
      <c r="L50" s="84"/>
      <c r="M50" s="84"/>
      <c r="N50" s="82"/>
      <c r="O50" s="84"/>
      <c r="P50" s="82"/>
      <c r="Q50" s="93"/>
      <c r="R50" s="5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</row>
    <row r="51" spans="1:22" s="194" customFormat="1" ht="15.6">
      <c r="A51" s="198"/>
      <c r="B51" s="199"/>
      <c r="C51" s="199"/>
      <c r="D51" s="200"/>
      <c r="E51" s="201"/>
      <c r="F51" s="201"/>
      <c r="G51" s="202"/>
      <c r="H51" s="203"/>
      <c r="I51" s="203"/>
      <c r="J51" s="199"/>
      <c r="K51" s="188"/>
      <c r="L51" s="204"/>
      <c r="M51" s="204"/>
      <c r="N51" s="203"/>
      <c r="O51" s="204"/>
      <c r="P51" s="203"/>
      <c r="Q51" s="203"/>
      <c r="R51" s="197"/>
      <c r="S51" s="205"/>
      <c r="T51" s="206"/>
      <c r="V51" s="207"/>
    </row>
  </sheetData>
  <mergeCells count="12">
    <mergeCell ref="A1:A2"/>
    <mergeCell ref="B1:B2"/>
    <mergeCell ref="D1:D2"/>
    <mergeCell ref="E1:E2"/>
    <mergeCell ref="Q1:Q2"/>
    <mergeCell ref="J1:J2"/>
    <mergeCell ref="K1:K2"/>
    <mergeCell ref="L1:M1"/>
    <mergeCell ref="F1:F2"/>
    <mergeCell ref="G1:G2"/>
    <mergeCell ref="H1:H2"/>
    <mergeCell ref="I1:I2"/>
  </mergeCells>
  <printOptions gridLines="1" horizontalCentered="1"/>
  <pageMargins left="0.5" right="0.5" top="0.53" bottom="0.5" header="0.25" footer="0.25"/>
  <pageSetup fitToHeight="0" horizontalDpi="600" verticalDpi="600" orientation="landscape" paperSize="5" scale="64" r:id="rId1"/>
  <headerFooter alignWithMargins="0">
    <oddHeader>&amp;C&amp;"Arial,Bold"Bureau of Purchases Requirement Contracts Listing</oddHeader>
    <oddFooter>&amp;C&amp;P&amp;R&amp;D -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Baltimore,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Michael_Krupnik</dc:creator>
  <cp:keywords/>
  <dc:description/>
  <cp:lastModifiedBy>Sturgis, Jay</cp:lastModifiedBy>
  <cp:lastPrinted>2017-04-10T12:48:30Z</cp:lastPrinted>
  <dcterms:created xsi:type="dcterms:W3CDTF">2002-06-26T15:37:56Z</dcterms:created>
  <dcterms:modified xsi:type="dcterms:W3CDTF">2017-06-05T19:11:10Z</dcterms:modified>
  <cp:category/>
  <cp:version/>
  <cp:contentType/>
  <cp:contentStatus/>
</cp:coreProperties>
</file>